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(CR) CollegeReadiness\(CR) Launch\(CR) IGNITE 9-11\2019-2020\"/>
    </mc:Choice>
  </mc:AlternateContent>
  <xr:revisionPtr revIDLastSave="0" documentId="8_{9DE2AF1E-830D-4C8E-86EC-6BC875DEFC85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Total GPA" sheetId="5" r:id="rId1"/>
    <sheet name="9th Grade" sheetId="1" r:id="rId2"/>
    <sheet name="10th Grade" sheetId="2" r:id="rId3"/>
    <sheet name="11th Grade" sheetId="3" r:id="rId4"/>
  </sheets>
  <definedNames>
    <definedName name="Grade10_Fall">'10th Grade'!$J$4:$J$11</definedName>
    <definedName name="Grade10_Spring">'10th Grade'!$J$16:$J$23</definedName>
    <definedName name="Grade11_Fall">'11th Grade'!$J$4:$J$11</definedName>
    <definedName name="Grade11_Spring">'11th Grade'!$J$16:$J$23</definedName>
    <definedName name="Grade9_Fall">'9th Grade'!$J$4:$J$11</definedName>
    <definedName name="Grade9_Spring">'9th Grade'!$J$16:$J$23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3" l="1"/>
  <c r="I23" i="3" s="1"/>
  <c r="J23" i="3" s="1"/>
  <c r="H22" i="3"/>
  <c r="I22" i="3" s="1"/>
  <c r="J22" i="3" s="1"/>
  <c r="H21" i="3"/>
  <c r="I21" i="3" s="1"/>
  <c r="J21" i="3" s="1"/>
  <c r="H20" i="3"/>
  <c r="I20" i="3" s="1"/>
  <c r="J20" i="3" s="1"/>
  <c r="H19" i="3"/>
  <c r="I19" i="3" s="1"/>
  <c r="J19" i="3" s="1"/>
  <c r="H18" i="3"/>
  <c r="I18" i="3" s="1"/>
  <c r="J18" i="3" s="1"/>
  <c r="H17" i="3"/>
  <c r="I17" i="3" s="1"/>
  <c r="J17" i="3" s="1"/>
  <c r="H16" i="3"/>
  <c r="I16" i="3" s="1"/>
  <c r="J16" i="3" s="1"/>
  <c r="H11" i="3"/>
  <c r="I11" i="3" s="1"/>
  <c r="J11" i="3" s="1"/>
  <c r="H10" i="3"/>
  <c r="I10" i="3" s="1"/>
  <c r="J10" i="3" s="1"/>
  <c r="H9" i="3"/>
  <c r="I9" i="3" s="1"/>
  <c r="J9" i="3" s="1"/>
  <c r="H8" i="3"/>
  <c r="I8" i="3" s="1"/>
  <c r="J8" i="3" s="1"/>
  <c r="H7" i="3"/>
  <c r="M6" i="3"/>
  <c r="H6" i="3"/>
  <c r="I6" i="3" s="1"/>
  <c r="J6" i="3" s="1"/>
  <c r="H5" i="3"/>
  <c r="I5" i="3" s="1"/>
  <c r="J5" i="3" s="1"/>
  <c r="H4" i="3"/>
  <c r="I4" i="3" s="1"/>
  <c r="J4" i="3" s="1"/>
  <c r="H23" i="2"/>
  <c r="I23" i="2" s="1"/>
  <c r="J23" i="2" s="1"/>
  <c r="H22" i="2"/>
  <c r="I22" i="2" s="1"/>
  <c r="J22" i="2" s="1"/>
  <c r="H21" i="2"/>
  <c r="I21" i="2" s="1"/>
  <c r="J21" i="2" s="1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H16" i="2"/>
  <c r="I16" i="2" s="1"/>
  <c r="J16" i="2" s="1"/>
  <c r="H11" i="2"/>
  <c r="I11" i="2" s="1"/>
  <c r="J11" i="2" s="1"/>
  <c r="H10" i="2"/>
  <c r="I10" i="2" s="1"/>
  <c r="J10" i="2" s="1"/>
  <c r="H9" i="2"/>
  <c r="J9" i="2" s="1"/>
  <c r="H8" i="2"/>
  <c r="I8" i="2" s="1"/>
  <c r="J8" i="2" s="1"/>
  <c r="H7" i="2"/>
  <c r="I7" i="2" s="1"/>
  <c r="J7" i="2" s="1"/>
  <c r="M6" i="2"/>
  <c r="H6" i="2"/>
  <c r="I6" i="2" s="1"/>
  <c r="J6" i="2" s="1"/>
  <c r="H5" i="2"/>
  <c r="I5" i="2" s="1"/>
  <c r="J5" i="2" s="1"/>
  <c r="H4" i="2"/>
  <c r="I4" i="2" s="1"/>
  <c r="J4" i="2" s="1"/>
  <c r="M6" i="1"/>
  <c r="I12" i="3" l="1"/>
  <c r="I24" i="2"/>
  <c r="I24" i="3"/>
  <c r="I12" i="2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1" i="1"/>
  <c r="I21" i="1" s="1"/>
  <c r="J21" i="1" s="1"/>
  <c r="H22" i="1"/>
  <c r="I22" i="1" s="1"/>
  <c r="J22" i="1" s="1"/>
  <c r="H23" i="1"/>
  <c r="I23" i="1" s="1"/>
  <c r="J23" i="1" s="1"/>
  <c r="H20" i="1"/>
  <c r="I20" i="1" s="1"/>
  <c r="J20" i="1" s="1"/>
  <c r="H9" i="1"/>
  <c r="H7" i="1"/>
  <c r="I7" i="1" s="1"/>
  <c r="J7" i="1" s="1"/>
  <c r="H8" i="1"/>
  <c r="H11" i="1"/>
  <c r="I11" i="1" s="1"/>
  <c r="J11" i="1" s="1"/>
  <c r="H10" i="1"/>
  <c r="H6" i="1"/>
  <c r="H5" i="1"/>
  <c r="H4" i="1"/>
  <c r="I24" i="1" l="1"/>
  <c r="I10" i="1"/>
  <c r="J10" i="1" s="1"/>
  <c r="I9" i="1"/>
  <c r="J9" i="1" s="1"/>
  <c r="I4" i="1"/>
  <c r="J4" i="1" s="1"/>
  <c r="I5" i="1"/>
  <c r="J5" i="1" s="1"/>
  <c r="I8" i="1"/>
  <c r="J8" i="1" s="1"/>
  <c r="I6" i="1"/>
  <c r="J6" i="1" s="1"/>
  <c r="E14" i="5" l="1"/>
  <c r="I12" i="1"/>
</calcChain>
</file>

<file path=xl/sharedStrings.xml><?xml version="1.0" encoding="utf-8"?>
<sst xmlns="http://schemas.openxmlformats.org/spreadsheetml/2006/main" count="178" uniqueCount="31">
  <si>
    <t>GPA Calculator</t>
  </si>
  <si>
    <t>Regular</t>
  </si>
  <si>
    <t>Fall Semester GPA</t>
  </si>
  <si>
    <t>Spring GPA GOAL</t>
  </si>
  <si>
    <t>Overall GPA at the end of the freshman year</t>
  </si>
  <si>
    <t xml:space="preserve">GPA </t>
  </si>
  <si>
    <t>Grade Scale</t>
  </si>
  <si>
    <t>PreAP/AP</t>
  </si>
  <si>
    <t>A</t>
  </si>
  <si>
    <t>B</t>
  </si>
  <si>
    <t>C</t>
  </si>
  <si>
    <t>D</t>
  </si>
  <si>
    <t>F</t>
  </si>
  <si>
    <t>PERIOD</t>
  </si>
  <si>
    <t>CLASS NAME</t>
  </si>
  <si>
    <t>CYCLE 1</t>
  </si>
  <si>
    <t>CYCLE 2</t>
  </si>
  <si>
    <t>CYCLE 3</t>
  </si>
  <si>
    <t>FINAL EXAM</t>
  </si>
  <si>
    <t>FINAL AVERAGE</t>
  </si>
  <si>
    <t>GPA VALUE</t>
  </si>
  <si>
    <t>LETTER GRADE</t>
  </si>
  <si>
    <t>REGULAR or PreAP/AP</t>
  </si>
  <si>
    <t>Regular Credits</t>
  </si>
  <si>
    <t>PreAP/AP Credits</t>
  </si>
  <si>
    <t>Minimum Grade</t>
  </si>
  <si>
    <t>Maximum Grade</t>
  </si>
  <si>
    <t>FINAL GPA</t>
  </si>
  <si>
    <t>CYCLE 4</t>
  </si>
  <si>
    <t>CYCLE 5</t>
  </si>
  <si>
    <t>CYCLE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</si>
</sst>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>
    <font>
      <sz val="11"/>
      <color rgb="FF000000"/>
      <name val="Calibri"/>
    </font>
    <font>
      <sz val="21"/>
      <color rgb="FFFF0000"/>
      <name val="Lato"/>
    </font>
    <font>
      <sz val="11"/>
      <name val="Lato"/>
    </font>
    <font>
      <b/>
      <sz val="12"/>
      <color rgb="FF000000"/>
      <name val="Lato"/>
    </font>
    <font>
      <b/>
      <u/>
      <sz val="22"/>
      <name val="Arvo"/>
    </font>
    <font>
      <sz val="11"/>
      <name val="Calibri"/>
      <family val="2"/>
    </font>
    <font>
      <sz val="12"/>
      <color rgb="FF000000"/>
      <name val="Lato"/>
    </font>
    <font>
      <sz val="12"/>
      <color rgb="FF2F2F2F"/>
      <name val="Lato"/>
    </font>
    <font>
      <sz val="12"/>
      <name val="Lato"/>
    </font>
    <font>
      <b/>
      <sz val="11"/>
      <name val="Lato"/>
    </font>
    <font>
      <b/>
      <sz val="20"/>
      <name val="Lato"/>
    </font>
    <font>
      <b/>
      <u/>
      <sz val="16"/>
      <color rgb="FF000000"/>
      <name val="Lato"/>
    </font>
    <font>
      <b/>
      <u/>
      <sz val="16"/>
      <color rgb="FF2F2F2F"/>
      <name val="Lato"/>
    </font>
    <font>
      <b/>
      <sz val="12"/>
      <name val="Lato"/>
    </font>
    <font>
      <b/>
      <sz val="16"/>
      <color rgb="FF000000"/>
      <name val="Lato"/>
    </font>
    <font>
      <b/>
      <sz val="16"/>
      <color rgb="FF2F2F2F"/>
      <name val="Lato"/>
    </font>
    <font>
      <sz val="11"/>
      <color rgb="FF000000"/>
      <name val="Calibri"/>
      <family val="2"/>
    </font>
    <font>
      <b/>
      <sz val="26"/>
      <color theme="1"/>
      <name val="Microsoft GothicNeo"/>
      <family val="2"/>
      <charset val="129"/>
    </font>
    <font>
      <b/>
      <sz val="12"/>
      <color theme="0"/>
      <name val="Arvo"/>
    </font>
    <font>
      <sz val="48"/>
      <color theme="3"/>
      <name val="Calibri"/>
      <family val="2"/>
    </font>
    <font>
      <b/>
      <sz val="16"/>
      <color theme="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EA9999"/>
        <bgColor rgb="FFEA9999"/>
      </patternFill>
    </fill>
    <fill>
      <patternFill patternType="solid">
        <fgColor theme="8" tint="0.39997558519241921"/>
        <bgColor rgb="FFB4C6E7"/>
      </patternFill>
    </fill>
    <fill>
      <patternFill patternType="solid">
        <fgColor theme="8" tint="0.79998168889431442"/>
        <bgColor rgb="FFB4C6E7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8" tint="0.79998168889431442"/>
      </left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rgb="FF000000"/>
      </left>
      <right style="thin">
        <color rgb="FF000000"/>
      </right>
      <top style="thin">
        <color theme="8" tint="0.79998168889431442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theme="8" tint="0.79998168889431442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theme="3"/>
      </left>
      <right/>
      <top style="medium">
        <color theme="3"/>
      </top>
      <bottom style="medium">
        <color indexed="64"/>
      </bottom>
      <diagonal/>
    </border>
    <border>
      <left/>
      <right/>
      <top style="medium">
        <color theme="3"/>
      </top>
      <bottom style="medium">
        <color indexed="64"/>
      </bottom>
      <diagonal/>
    </border>
    <border>
      <left/>
      <right style="medium">
        <color theme="3"/>
      </right>
      <top style="medium">
        <color theme="3"/>
      </top>
      <bottom style="medium">
        <color indexed="64"/>
      </bottom>
      <diagonal/>
    </border>
    <border>
      <left style="medium">
        <color theme="3"/>
      </left>
      <right/>
      <top style="medium">
        <color indexed="64"/>
      </top>
      <bottom/>
      <diagonal/>
    </border>
    <border>
      <left/>
      <right style="medium">
        <color theme="3"/>
      </right>
      <top style="medium">
        <color indexed="64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0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protection locked="0"/>
    </xf>
    <xf numFmtId="2" fontId="2" fillId="2" borderId="0" xfId="0" applyNumberFormat="1" applyFont="1" applyFill="1" applyBorder="1" applyAlignment="1" applyProtection="1"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wrapText="1"/>
      <protection locked="0"/>
    </xf>
    <xf numFmtId="2" fontId="10" fillId="3" borderId="0" xfId="0" applyNumberFormat="1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2" fontId="12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right"/>
      <protection locked="0"/>
    </xf>
    <xf numFmtId="2" fontId="15" fillId="0" borderId="0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2" fontId="6" fillId="0" borderId="10" xfId="0" applyNumberFormat="1" applyFont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left"/>
    </xf>
    <xf numFmtId="0" fontId="7" fillId="0" borderId="14" xfId="0" applyFont="1" applyBorder="1" applyAlignment="1" applyProtection="1">
      <alignment horizontal="left"/>
    </xf>
    <xf numFmtId="2" fontId="6" fillId="0" borderId="1" xfId="0" applyNumberFormat="1" applyFont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2" fontId="6" fillId="0" borderId="5" xfId="0" applyNumberFormat="1" applyFont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</xf>
    <xf numFmtId="0" fontId="7" fillId="0" borderId="15" xfId="0" applyFont="1" applyBorder="1" applyAlignment="1" applyProtection="1">
      <alignment horizontal="left"/>
    </xf>
    <xf numFmtId="164" fontId="6" fillId="0" borderId="1" xfId="0" applyNumberFormat="1" applyFont="1" applyBorder="1" applyAlignment="1" applyProtection="1">
      <alignment horizontal="left"/>
    </xf>
    <xf numFmtId="164" fontId="6" fillId="0" borderId="5" xfId="0" applyNumberFormat="1" applyFont="1" applyBorder="1" applyAlignment="1" applyProtection="1">
      <alignment horizontal="left"/>
    </xf>
    <xf numFmtId="0" fontId="9" fillId="0" borderId="20" xfId="0" applyFont="1" applyBorder="1" applyProtection="1"/>
    <xf numFmtId="0" fontId="9" fillId="0" borderId="1" xfId="0" applyFont="1" applyBorder="1" applyAlignment="1" applyProtection="1"/>
    <xf numFmtId="0" fontId="9" fillId="0" borderId="21" xfId="0" applyFont="1" applyBorder="1" applyAlignment="1" applyProtection="1"/>
    <xf numFmtId="0" fontId="9" fillId="7" borderId="20" xfId="0" applyFont="1" applyFill="1" applyBorder="1" applyAlignment="1" applyProtection="1"/>
    <xf numFmtId="0" fontId="9" fillId="7" borderId="1" xfId="0" applyFont="1" applyFill="1" applyBorder="1" applyAlignment="1" applyProtection="1"/>
    <xf numFmtId="0" fontId="9" fillId="7" borderId="21" xfId="0" applyFont="1" applyFill="1" applyBorder="1" applyAlignment="1" applyProtection="1"/>
    <xf numFmtId="0" fontId="9" fillId="0" borderId="20" xfId="0" applyFont="1" applyBorder="1" applyAlignment="1" applyProtection="1"/>
    <xf numFmtId="0" fontId="9" fillId="7" borderId="22" xfId="0" applyFont="1" applyFill="1" applyBorder="1" applyAlignment="1" applyProtection="1"/>
    <xf numFmtId="0" fontId="9" fillId="7" borderId="23" xfId="0" applyFont="1" applyFill="1" applyBorder="1" applyAlignment="1" applyProtection="1"/>
    <xf numFmtId="0" fontId="9" fillId="7" borderId="24" xfId="0" applyFont="1" applyFill="1" applyBorder="1" applyAlignment="1" applyProtection="1"/>
    <xf numFmtId="0" fontId="6" fillId="0" borderId="1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8" fillId="0" borderId="1" xfId="0" applyFont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2" fontId="10" fillId="3" borderId="1" xfId="0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2" fontId="12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164" fontId="6" fillId="0" borderId="1" xfId="0" applyNumberFormat="1" applyFont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164" fontId="6" fillId="0" borderId="5" xfId="0" applyNumberFormat="1" applyFont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2" fontId="6" fillId="0" borderId="5" xfId="0" applyNumberFormat="1" applyFont="1" applyBorder="1" applyAlignment="1" applyProtection="1">
      <alignment horizontal="center"/>
    </xf>
    <xf numFmtId="0" fontId="18" fillId="6" borderId="11" xfId="0" applyFont="1" applyFill="1" applyBorder="1" applyAlignment="1" applyProtection="1">
      <alignment horizontal="center"/>
    </xf>
    <xf numFmtId="0" fontId="18" fillId="6" borderId="9" xfId="0" applyFont="1" applyFill="1" applyBorder="1" applyAlignment="1" applyProtection="1">
      <alignment horizontal="center"/>
    </xf>
    <xf numFmtId="0" fontId="18" fillId="6" borderId="12" xfId="0" applyFont="1" applyFill="1" applyBorder="1" applyAlignment="1" applyProtection="1">
      <alignment horizontal="center"/>
    </xf>
    <xf numFmtId="0" fontId="18" fillId="6" borderId="13" xfId="0" applyFont="1" applyFill="1" applyBorder="1" applyAlignment="1" applyProtection="1">
      <alignment horizontal="center" wrapText="1"/>
    </xf>
    <xf numFmtId="0" fontId="18" fillId="6" borderId="12" xfId="0" applyFont="1" applyFill="1" applyBorder="1" applyAlignment="1" applyProtection="1">
      <alignment horizontal="center" wrapText="1"/>
    </xf>
    <xf numFmtId="2" fontId="19" fillId="0" borderId="28" xfId="0" applyNumberFormat="1" applyFont="1" applyBorder="1" applyAlignment="1" applyProtection="1">
      <alignment horizontal="center" vertical="center"/>
    </xf>
    <xf numFmtId="2" fontId="19" fillId="0" borderId="8" xfId="0" applyNumberFormat="1" applyFont="1" applyBorder="1" applyAlignment="1" applyProtection="1">
      <alignment horizontal="center" vertical="center"/>
    </xf>
    <xf numFmtId="2" fontId="19" fillId="0" borderId="29" xfId="0" applyNumberFormat="1" applyFont="1" applyBorder="1" applyAlignment="1" applyProtection="1">
      <alignment horizontal="center" vertical="center"/>
    </xf>
    <xf numFmtId="2" fontId="19" fillId="0" borderId="30" xfId="0" applyNumberFormat="1" applyFont="1" applyBorder="1" applyAlignment="1" applyProtection="1">
      <alignment horizontal="center" vertical="center"/>
    </xf>
    <xf numFmtId="2" fontId="19" fillId="0" borderId="0" xfId="0" applyNumberFormat="1" applyFont="1" applyBorder="1" applyAlignment="1" applyProtection="1">
      <alignment horizontal="center" vertical="center"/>
    </xf>
    <xf numFmtId="2" fontId="19" fillId="0" borderId="31" xfId="0" applyNumberFormat="1" applyFont="1" applyBorder="1" applyAlignment="1" applyProtection="1">
      <alignment horizontal="center" vertical="center"/>
    </xf>
    <xf numFmtId="2" fontId="19" fillId="0" borderId="32" xfId="0" applyNumberFormat="1" applyFont="1" applyBorder="1" applyAlignment="1" applyProtection="1">
      <alignment horizontal="center" vertical="center"/>
    </xf>
    <xf numFmtId="2" fontId="19" fillId="0" borderId="33" xfId="0" applyNumberFormat="1" applyFont="1" applyBorder="1" applyAlignment="1" applyProtection="1">
      <alignment horizontal="center" vertical="center"/>
    </xf>
    <xf numFmtId="2" fontId="19" fillId="0" borderId="34" xfId="0" applyNumberFormat="1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/>
    </xf>
    <xf numFmtId="0" fontId="20" fillId="0" borderId="26" xfId="0" applyFont="1" applyBorder="1" applyAlignment="1" applyProtection="1">
      <alignment horizontal="center"/>
    </xf>
    <xf numFmtId="0" fontId="20" fillId="0" borderId="2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right"/>
    </xf>
    <xf numFmtId="164" fontId="15" fillId="0" borderId="6" xfId="0" applyNumberFormat="1" applyFont="1" applyBorder="1" applyAlignment="1" applyProtection="1">
      <alignment horizontal="left"/>
    </xf>
    <xf numFmtId="164" fontId="15" fillId="0" borderId="7" xfId="0" applyNumberFormat="1" applyFont="1" applyBorder="1" applyAlignment="1" applyProtection="1">
      <alignment horizontal="left"/>
    </xf>
    <xf numFmtId="0" fontId="9" fillId="7" borderId="17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0" fillId="7" borderId="19" xfId="0" applyFont="1" applyFill="1" applyBorder="1" applyAlignment="1" applyProtection="1">
      <alignment horizontal="center"/>
    </xf>
    <xf numFmtId="164" fontId="15" fillId="0" borderId="6" xfId="0" applyNumberFormat="1" applyFont="1" applyBorder="1" applyAlignment="1" applyProtection="1">
      <alignment horizontal="center"/>
    </xf>
    <xf numFmtId="164" fontId="15" fillId="0" borderId="7" xfId="0" applyNumberFormat="1" applyFont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FA9C3"/>
      <color rgb="FF71A0BD"/>
      <color rgb="FF1E7B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153458</xdr:rowOff>
    </xdr:from>
    <xdr:to>
      <xdr:col>9</xdr:col>
      <xdr:colOff>323851</xdr:colOff>
      <xdr:row>9</xdr:row>
      <xdr:rowOff>169428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BA2791F-2CA1-4E20-A8CF-581F534E4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67" y="534458"/>
          <a:ext cx="4620684" cy="1349470"/>
        </a:xfrm>
        <a:prstGeom prst="rect">
          <a:avLst/>
        </a:prstGeom>
      </xdr:spPr>
    </xdr:pic>
    <xdr:clientData/>
  </xdr:twoCellAnchor>
  <xdr:oneCellAnchor>
    <xdr:from>
      <xdr:col>14</xdr:col>
      <xdr:colOff>192025</xdr:colOff>
      <xdr:row>30</xdr:row>
      <xdr:rowOff>36010</xdr:rowOff>
    </xdr:from>
    <xdr:ext cx="184730" cy="593304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AB3267F7-7157-4E81-B011-EB3F09B4BBD2}"/>
            </a:ext>
          </a:extLst>
        </xdr:cNvPr>
        <xdr:cNvSpPr/>
      </xdr:nvSpPr>
      <xdr:spPr>
        <a:xfrm>
          <a:off x="6927561" y="5771421"/>
          <a:ext cx="184730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4</xdr:col>
      <xdr:colOff>127316</xdr:colOff>
      <xdr:row>4</xdr:row>
      <xdr:rowOff>36286</xdr:rowOff>
    </xdr:from>
    <xdr:ext cx="3048847" cy="655885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960DD2A1-2AD0-4D49-91E2-E38344C9CE9B}"/>
            </a:ext>
          </a:extLst>
        </xdr:cNvPr>
        <xdr:cNvSpPr/>
      </xdr:nvSpPr>
      <xdr:spPr>
        <a:xfrm>
          <a:off x="1354983" y="798286"/>
          <a:ext cx="3048847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0" baseline="0">
              <a:ln w="6600">
                <a:solidFill>
                  <a:schemeClr val="accent2"/>
                </a:solidFill>
                <a:prstDash val="solid"/>
              </a:ln>
              <a:solidFill>
                <a:schemeClr val="bg1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GPA Calculator</a:t>
          </a:r>
          <a:endParaRPr lang="en-US" sz="3600" b="1" cap="none" spc="0">
            <a:ln w="6600">
              <a:solidFill>
                <a:schemeClr val="accent2"/>
              </a:solidFill>
              <a:prstDash val="solid"/>
            </a:ln>
            <a:solidFill>
              <a:schemeClr val="bg1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twoCellAnchor>
    <xdr:from>
      <xdr:col>2</xdr:col>
      <xdr:colOff>264584</xdr:colOff>
      <xdr:row>20</xdr:row>
      <xdr:rowOff>63502</xdr:rowOff>
    </xdr:from>
    <xdr:to>
      <xdr:col>10</xdr:col>
      <xdr:colOff>158750</xdr:colOff>
      <xdr:row>32</xdr:row>
      <xdr:rowOff>137585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EC927AF-8EA0-4FF0-9329-3561EB251BF0}"/>
            </a:ext>
          </a:extLst>
        </xdr:cNvPr>
        <xdr:cNvSpPr txBox="1"/>
      </xdr:nvSpPr>
      <xdr:spPr>
        <a:xfrm>
          <a:off x="1492251" y="3979335"/>
          <a:ext cx="4804832" cy="23600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>
              <a:solidFill>
                <a:schemeClr val="tx2"/>
              </a:solidFill>
            </a:rPr>
            <a:t>Things</a:t>
          </a:r>
          <a:r>
            <a:rPr lang="en-US" sz="1600" b="1" baseline="0">
              <a:solidFill>
                <a:schemeClr val="tx2"/>
              </a:solidFill>
            </a:rPr>
            <a:t> to know...</a:t>
          </a:r>
        </a:p>
        <a:p>
          <a:pPr algn="l"/>
          <a:endParaRPr lang="en-US" sz="1600" b="1" baseline="0">
            <a:solidFill>
              <a:schemeClr val="tx2"/>
            </a:solidFill>
          </a:endParaRPr>
        </a:p>
        <a:p>
          <a:pPr algn="l"/>
          <a:r>
            <a:rPr lang="en-US" sz="1400" b="0" baseline="0">
              <a:solidFill>
                <a:schemeClr val="tx2"/>
              </a:solidFill>
            </a:rPr>
            <a:t>The GPA calculated above is based off of what you enter on the 9th, 10th, and 11th grade spreadsheets. </a:t>
          </a:r>
        </a:p>
        <a:p>
          <a:pPr algn="l"/>
          <a:endParaRPr lang="en-US" sz="1400" b="0" baseline="0">
            <a:solidFill>
              <a:schemeClr val="tx2"/>
            </a:solidFill>
          </a:endParaRPr>
        </a:p>
        <a:p>
          <a:pPr algn="l"/>
          <a:endParaRPr lang="en-US" sz="1400" b="0" baseline="0">
            <a:solidFill>
              <a:schemeClr val="tx2"/>
            </a:solidFill>
          </a:endParaRPr>
        </a:p>
        <a:p>
          <a:pPr algn="l"/>
          <a:r>
            <a:rPr lang="en-US" sz="1400" b="0" baseline="0">
              <a:solidFill>
                <a:schemeClr val="tx2"/>
              </a:solidFill>
            </a:rPr>
            <a:t>This is not your official GPA. Your offical GPA is calculated by your Registrar. If you have quesitons about your GPA, see your Registrar or Counselor. </a:t>
          </a:r>
        </a:p>
        <a:p>
          <a:pPr algn="l"/>
          <a:endParaRPr lang="en-US" sz="1600" b="0" baseline="0">
            <a:solidFill>
              <a:schemeClr val="tx2"/>
            </a:solidFill>
          </a:endParaRPr>
        </a:p>
        <a:p>
          <a:pPr algn="l"/>
          <a:endParaRPr lang="en-US" sz="1200" b="0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21168</xdr:colOff>
      <xdr:row>2</xdr:row>
      <xdr:rowOff>21167</xdr:rowOff>
    </xdr:from>
    <xdr:to>
      <xdr:col>11</xdr:col>
      <xdr:colOff>137584</xdr:colOff>
      <xdr:row>33</xdr:row>
      <xdr:rowOff>105834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BC97089-6FAA-416D-A405-9F5C5570D23A}"/>
            </a:ext>
          </a:extLst>
        </xdr:cNvPr>
        <xdr:cNvSpPr/>
      </xdr:nvSpPr>
      <xdr:spPr>
        <a:xfrm>
          <a:off x="635001" y="402167"/>
          <a:ext cx="6254750" cy="6096000"/>
        </a:xfrm>
        <a:prstGeom prst="rect">
          <a:avLst/>
        </a:prstGeom>
        <a:noFill/>
        <a:ln w="381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370417</xdr:rowOff>
    </xdr:from>
    <xdr:to>
      <xdr:col>2</xdr:col>
      <xdr:colOff>347720</xdr:colOff>
      <xdr:row>0</xdr:row>
      <xdr:rowOff>2592917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597AD1-9D99-47D5-A7D9-4F4CD26A6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3" y="370417"/>
          <a:ext cx="2189220" cy="2222500"/>
        </a:xfrm>
        <a:prstGeom prst="rect">
          <a:avLst/>
        </a:prstGeom>
      </xdr:spPr>
    </xdr:pic>
    <xdr:clientData/>
  </xdr:twoCellAnchor>
  <xdr:oneCellAnchor>
    <xdr:from>
      <xdr:col>31</xdr:col>
      <xdr:colOff>190500</xdr:colOff>
      <xdr:row>0</xdr:row>
      <xdr:rowOff>963083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825897-1B0C-455B-B5EA-577CC1A76B7E}"/>
            </a:ext>
          </a:extLst>
        </xdr:cNvPr>
        <xdr:cNvSpPr txBox="1"/>
      </xdr:nvSpPr>
      <xdr:spPr>
        <a:xfrm>
          <a:off x="18459450" y="963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568034</xdr:colOff>
      <xdr:row>0</xdr:row>
      <xdr:rowOff>298477</xdr:rowOff>
    </xdr:from>
    <xdr:ext cx="7711598" cy="244260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A0090FA-EFBB-49B5-AFD1-71C37328F204}"/>
            </a:ext>
          </a:extLst>
        </xdr:cNvPr>
        <xdr:cNvSpPr/>
      </xdr:nvSpPr>
      <xdr:spPr>
        <a:xfrm>
          <a:off x="3120734" y="298477"/>
          <a:ext cx="7711598" cy="244260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0" cap="none" spc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  <a:t>9th Grade</a:t>
          </a:r>
          <a:r>
            <a:rPr lang="en-US" sz="5400" b="0" cap="none" spc="0" baseline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  <a:t> GPA Calculator</a:t>
          </a:r>
          <a:br>
            <a:rPr lang="en-US" sz="1800" b="0" cap="none" spc="0" baseline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</a:br>
          <a:br>
            <a:rPr lang="en-US" sz="1800" b="0" cap="none" spc="0" baseline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</a:br>
          <a:r>
            <a:rPr lang="en-US" sz="1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ONLY</a:t>
          </a:r>
          <a:r>
            <a:rPr lang="en-US" sz="18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TYPE IN THE BLUE BOXES!</a:t>
          </a:r>
          <a:br>
            <a:rPr lang="en-US" sz="1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</a:br>
          <a:endParaRPr lang="en-US" sz="18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Directions: </a:t>
          </a:r>
          <a:endParaRPr lang="en-US" sz="14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1. Type in the name of each of your classes</a:t>
          </a:r>
          <a:endParaRPr lang="en-US" sz="14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2. Select "Regular" or "PreAP/AP" from the dropdown menu.</a:t>
          </a:r>
          <a:endParaRPr lang="en-US" sz="14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3. Fill in  your current grades (from GradeSpeed)</a:t>
          </a:r>
          <a:endParaRPr lang="en-US" sz="5400" b="0" cap="none" spc="0">
            <a:ln w="22225">
              <a:solidFill>
                <a:schemeClr val="tx2"/>
              </a:solidFill>
              <a:prstDash val="solid"/>
            </a:ln>
            <a:solidFill>
              <a:srgbClr val="7FA9C3"/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370416</xdr:rowOff>
    </xdr:from>
    <xdr:to>
      <xdr:col>2</xdr:col>
      <xdr:colOff>343916</xdr:colOff>
      <xdr:row>0</xdr:row>
      <xdr:rowOff>2589054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7B3449-6B74-4D4B-B21B-44B27FBC0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3" y="370416"/>
          <a:ext cx="2185416" cy="2218638"/>
        </a:xfrm>
        <a:prstGeom prst="rect">
          <a:avLst/>
        </a:prstGeom>
      </xdr:spPr>
    </xdr:pic>
    <xdr:clientData/>
  </xdr:twoCellAnchor>
  <xdr:oneCellAnchor>
    <xdr:from>
      <xdr:col>31</xdr:col>
      <xdr:colOff>190500</xdr:colOff>
      <xdr:row>0</xdr:row>
      <xdr:rowOff>963083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90A6FEB-75B0-41AD-A64A-C141C4C1FEE0}"/>
            </a:ext>
          </a:extLst>
        </xdr:cNvPr>
        <xdr:cNvSpPr txBox="1"/>
      </xdr:nvSpPr>
      <xdr:spPr>
        <a:xfrm>
          <a:off x="18499667" y="963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568034</xdr:colOff>
      <xdr:row>0</xdr:row>
      <xdr:rowOff>298477</xdr:rowOff>
    </xdr:from>
    <xdr:ext cx="7711598" cy="2442605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7FD1D1A-314D-4701-A734-96843C3FF4A7}"/>
            </a:ext>
          </a:extLst>
        </xdr:cNvPr>
        <xdr:cNvSpPr/>
      </xdr:nvSpPr>
      <xdr:spPr>
        <a:xfrm>
          <a:off x="3118617" y="298477"/>
          <a:ext cx="7711598" cy="244260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0" cap="none" spc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  <a:t>10th Grade</a:t>
          </a:r>
          <a:r>
            <a:rPr lang="en-US" sz="5400" b="0" cap="none" spc="0" baseline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  <a:t> GPA Calculator</a:t>
          </a:r>
          <a:br>
            <a:rPr lang="en-US" sz="1800" b="0" cap="none" spc="0" baseline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</a:br>
          <a:br>
            <a:rPr lang="en-US" sz="1800" b="0" cap="none" spc="0" baseline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</a:br>
          <a:r>
            <a:rPr lang="en-US" sz="1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ONLY</a:t>
          </a:r>
          <a:r>
            <a:rPr lang="en-US" sz="18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TYPE IN THE BLUE BOXES!</a:t>
          </a:r>
          <a:br>
            <a:rPr lang="en-US" sz="1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</a:br>
          <a:endParaRPr lang="en-US" sz="18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Directions: </a:t>
          </a:r>
          <a:endParaRPr lang="en-US" sz="14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1. Type in the name of each of your classes</a:t>
          </a:r>
          <a:endParaRPr lang="en-US" sz="14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2. Select "Regular" or "PreAP/AP" from the dropdown menu.</a:t>
          </a:r>
          <a:endParaRPr lang="en-US" sz="14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3. Fill in  your current grades (from GradeSpeed)</a:t>
          </a:r>
          <a:endParaRPr lang="en-US" sz="5400" b="0" cap="none" spc="0">
            <a:ln w="22225">
              <a:solidFill>
                <a:schemeClr val="tx2"/>
              </a:solidFill>
              <a:prstDash val="solid"/>
            </a:ln>
            <a:solidFill>
              <a:srgbClr val="7FA9C3"/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190500</xdr:colOff>
      <xdr:row>0</xdr:row>
      <xdr:rowOff>963083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C4A667-39AF-4C4E-BEF3-CB974F500A36}"/>
            </a:ext>
          </a:extLst>
        </xdr:cNvPr>
        <xdr:cNvSpPr txBox="1"/>
      </xdr:nvSpPr>
      <xdr:spPr>
        <a:xfrm>
          <a:off x="18459450" y="963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31750</xdr:colOff>
      <xdr:row>0</xdr:row>
      <xdr:rowOff>370416</xdr:rowOff>
    </xdr:from>
    <xdr:to>
      <xdr:col>2</xdr:col>
      <xdr:colOff>354499</xdr:colOff>
      <xdr:row>0</xdr:row>
      <xdr:rowOff>2578922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B2C5AD7-8265-42B9-B924-5BD4C8737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3" y="370416"/>
          <a:ext cx="2185416" cy="2208506"/>
        </a:xfrm>
        <a:prstGeom prst="rect">
          <a:avLst/>
        </a:prstGeom>
      </xdr:spPr>
    </xdr:pic>
    <xdr:clientData/>
  </xdr:twoCellAnchor>
  <xdr:oneCellAnchor>
    <xdr:from>
      <xdr:col>31</xdr:col>
      <xdr:colOff>190500</xdr:colOff>
      <xdr:row>0</xdr:row>
      <xdr:rowOff>963083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9C7DD8B-49E9-4274-AE30-D68BE9470CA3}"/>
            </a:ext>
          </a:extLst>
        </xdr:cNvPr>
        <xdr:cNvSpPr txBox="1"/>
      </xdr:nvSpPr>
      <xdr:spPr>
        <a:xfrm>
          <a:off x="18459450" y="963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568034</xdr:colOff>
      <xdr:row>0</xdr:row>
      <xdr:rowOff>298477</xdr:rowOff>
    </xdr:from>
    <xdr:ext cx="7711598" cy="244260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4DDAA91-6203-42D9-96F4-2E6A6737FDE3}"/>
            </a:ext>
          </a:extLst>
        </xdr:cNvPr>
        <xdr:cNvSpPr/>
      </xdr:nvSpPr>
      <xdr:spPr>
        <a:xfrm>
          <a:off x="3120734" y="298477"/>
          <a:ext cx="7711598" cy="244260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0" cap="none" spc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  <a:t>11th Grade GPA Calculator</a:t>
          </a:r>
          <a:br>
            <a:rPr lang="en-US" sz="1800" b="0" cap="none" spc="0" baseline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</a:br>
          <a:br>
            <a:rPr lang="en-US" sz="1800" b="0" cap="none" spc="0" baseline="0">
              <a:ln w="22225">
                <a:solidFill>
                  <a:schemeClr val="tx2"/>
                </a:solidFill>
                <a:prstDash val="solid"/>
              </a:ln>
              <a:solidFill>
                <a:srgbClr val="7FA9C3"/>
              </a:solidFill>
              <a:effectLst/>
            </a:rPr>
          </a:br>
          <a:r>
            <a:rPr lang="en-US" sz="1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ONLY</a:t>
          </a:r>
          <a:r>
            <a:rPr lang="en-US" sz="18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TYPE IN THE BLUE BOXES!</a:t>
          </a:r>
          <a:br>
            <a:rPr lang="en-US" sz="1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</a:br>
          <a:endParaRPr lang="en-US" sz="18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Directions: </a:t>
          </a:r>
          <a:endParaRPr lang="en-US" sz="14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1. Type in the name of each of your classes</a:t>
          </a:r>
          <a:endParaRPr lang="en-US" sz="14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2. Select "Regular" or "PreAP/AP" from the dropdown menu.</a:t>
          </a:r>
          <a:endParaRPr lang="en-US" sz="1400">
            <a:solidFill>
              <a:schemeClr val="tx2"/>
            </a:solidFill>
            <a:effectLst/>
          </a:endParaRPr>
        </a:p>
        <a:p>
          <a:pPr algn="ctr"/>
          <a:r>
            <a:rPr lang="en-US" sz="14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3. Fill in  your current grades (from GradeSpeed)</a:t>
          </a:r>
          <a:endParaRPr lang="en-US" sz="5400" b="0" cap="none" spc="0">
            <a:ln w="22225">
              <a:solidFill>
                <a:schemeClr val="tx2"/>
              </a:solidFill>
              <a:prstDash val="solid"/>
            </a:ln>
            <a:solidFill>
              <a:srgbClr val="7FA9C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opLeftCell="A22" zoomScale="90" zoomScaleNormal="90" workbookViewId="0">
      <selection activeCell="N27" sqref="N27"/>
    </sheetView>
  </sheetViews>
  <sheetFormatPr defaultColWidth="9.109375" defaultRowHeight="14.4"/>
  <cols>
    <col min="1" max="16384" width="9.109375" style="5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1.6" thickBot="1">
      <c r="A13" s="1"/>
      <c r="B13" s="1"/>
      <c r="C13" s="1"/>
      <c r="D13" s="1"/>
      <c r="E13" s="83" t="s">
        <v>27</v>
      </c>
      <c r="F13" s="84"/>
      <c r="G13" s="84"/>
      <c r="H13" s="85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74" t="str">
        <f>IFERROR((SUM('9th Grade'!J4:J11,'9th Grade'!J16:J23,'10th Grade'!J4:J11,'10th Grade'!J16:J23,'11th Grade'!J4:J11,'11th Grade'!J16:J23))/COUNT('9th Grade'!J4:J11,'9th Grade'!J16:J23,'10th Grade'!J4:J11,'10th Grade'!J16:J23,'11th Grade'!J4:J11,'11th Grade'!J16:J23),"")</f>
        <v/>
      </c>
      <c r="F14" s="75"/>
      <c r="G14" s="75"/>
      <c r="H14" s="76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77"/>
      <c r="F15" s="78"/>
      <c r="G15" s="78"/>
      <c r="H15" s="79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77"/>
      <c r="F16" s="78"/>
      <c r="G16" s="78"/>
      <c r="H16" s="79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77"/>
      <c r="F17" s="78"/>
      <c r="G17" s="78"/>
      <c r="H17" s="79"/>
      <c r="I17" s="1"/>
      <c r="J17" s="1"/>
      <c r="K17" s="1"/>
      <c r="L17" s="1"/>
      <c r="M17" s="1"/>
    </row>
    <row r="18" spans="1:13" ht="15" thickBot="1">
      <c r="A18" s="1"/>
      <c r="B18" s="1"/>
      <c r="C18" s="1"/>
      <c r="D18" s="1"/>
      <c r="E18" s="80"/>
      <c r="F18" s="81"/>
      <c r="G18" s="81"/>
      <c r="H18" s="82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sheetProtection algorithmName="SHA-512" hashValue="iC7QlfyAUbmP0/faTlvavo8u5jNjSSxh78BedmY61QbGILwREZzaRydNrVvZXkPzECWvdsJW08QEZ3ttR8lXfQ==" saltValue="hHa5iluQldDd07j08asRDw==" spinCount="100000" sheet="1" objects="1" scenarios="1" formatCells="0" formatColumns="0" formatRows="0" selectLockedCells="1"/>
  <mergeCells count="2">
    <mergeCell ref="E14:H18"/>
    <mergeCell ref="E13:H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Z995"/>
  <sheetViews>
    <sheetView showGridLines="0" tabSelected="1" zoomScale="70" zoomScaleNormal="70" workbookViewId="0">
      <selection activeCell="E21" sqref="E21"/>
    </sheetView>
  </sheetViews>
  <sheetFormatPr defaultColWidth="14.44140625" defaultRowHeight="15" customHeight="1"/>
  <cols>
    <col min="1" max="1" width="10.109375" style="5" customWidth="1"/>
    <col min="2" max="2" width="28.109375" style="5" customWidth="1"/>
    <col min="3" max="3" width="27.33203125" style="5" bestFit="1" customWidth="1"/>
    <col min="4" max="4" width="17.33203125" style="5" customWidth="1"/>
    <col min="5" max="5" width="18.88671875" style="5" bestFit="1" customWidth="1"/>
    <col min="6" max="7" width="17.33203125" style="5" customWidth="1"/>
    <col min="8" max="8" width="20.109375" style="5" bestFit="1" customWidth="1"/>
    <col min="9" max="9" width="19.44140625" style="5" bestFit="1" customWidth="1"/>
    <col min="10" max="10" width="14.6640625" style="5" bestFit="1" customWidth="1"/>
    <col min="11" max="11" width="12" style="6" customWidth="1"/>
    <col min="12" max="12" width="44" style="6" hidden="1" customWidth="1"/>
    <col min="13" max="13" width="14.44140625" style="6" hidden="1" customWidth="1"/>
    <col min="14" max="25" width="8.6640625" style="6" hidden="1" customWidth="1"/>
    <col min="26" max="26" width="14.44140625" style="6"/>
    <col min="27" max="16384" width="14.44140625" style="5"/>
  </cols>
  <sheetData>
    <row r="1" spans="1:26" ht="230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3"/>
      <c r="J2" s="4"/>
      <c r="L2" s="7"/>
    </row>
    <row r="3" spans="1:26" s="9" customFormat="1" ht="24.75" customHeight="1">
      <c r="A3" s="69" t="s">
        <v>13</v>
      </c>
      <c r="B3" s="69" t="s">
        <v>14</v>
      </c>
      <c r="C3" s="69" t="s">
        <v>22</v>
      </c>
      <c r="D3" s="69" t="s">
        <v>15</v>
      </c>
      <c r="E3" s="69" t="s">
        <v>16</v>
      </c>
      <c r="F3" s="69" t="s">
        <v>17</v>
      </c>
      <c r="G3" s="70" t="s">
        <v>18</v>
      </c>
      <c r="H3" s="71" t="s">
        <v>19</v>
      </c>
      <c r="I3" s="70" t="s">
        <v>21</v>
      </c>
      <c r="J3" s="73" t="s">
        <v>20</v>
      </c>
      <c r="K3" s="8"/>
      <c r="L3" s="86" t="s">
        <v>0</v>
      </c>
      <c r="M3" s="8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>
      <c r="A4" s="49">
        <v>1</v>
      </c>
      <c r="B4" s="10"/>
      <c r="C4" s="10" t="s">
        <v>1</v>
      </c>
      <c r="D4" s="10"/>
      <c r="E4" s="10"/>
      <c r="F4" s="10"/>
      <c r="G4" s="10"/>
      <c r="H4" s="28" t="str">
        <f>IFERROR(ROUND(IFERROR(AVERAGE(D4:G4),""),0),"")</f>
        <v/>
      </c>
      <c r="I4" s="29" t="str">
        <f>IFERROR(VLOOKUP(H4,$B$36:$D$40,3,1),"")</f>
        <v/>
      </c>
      <c r="J4" s="30" t="str">
        <f>IFERROR(_xlfn.IFS(C4 = "Regular",_xlfn.IFS(I4="A",4,I4="B",3,I4="C",2,I4="D",1,I4="F",0,TRUE,""),C4 = "PreAP/AP", _xlfn.IFS(I4="A",5,I4="B",4,I4="C",3,I4="D",2,I4="F",0,TRUE,"")),"")</f>
        <v/>
      </c>
      <c r="K4" s="7"/>
      <c r="L4" s="11" t="s">
        <v>2</v>
      </c>
      <c r="M4" s="12">
        <v>2.14</v>
      </c>
    </row>
    <row r="5" spans="1:26" ht="15.75" customHeight="1">
      <c r="A5" s="50">
        <v>2</v>
      </c>
      <c r="B5" s="13"/>
      <c r="C5" s="13" t="s">
        <v>1</v>
      </c>
      <c r="D5" s="13"/>
      <c r="E5" s="13"/>
      <c r="F5" s="13"/>
      <c r="G5" s="13"/>
      <c r="H5" s="31" t="str">
        <f t="shared" ref="H5:H11" si="0">IFERROR(ROUND(IFERROR(AVERAGE(D5:G5),""),0),"")</f>
        <v/>
      </c>
      <c r="I5" s="32" t="str">
        <f t="shared" ref="I5:I11" si="1">IFERROR(VLOOKUP(H5,$B$36:$D$40,3,1),"")</f>
        <v/>
      </c>
      <c r="J5" s="33" t="str">
        <f t="shared" ref="J5:J11" si="2">IFERROR(_xlfn.IFS(C5 = "Regular",_xlfn.IFS(I5="A",4,I5="B",3,I5="C",2,I5="D",1,I5="F",0,TRUE,""),C5 = "PreAP/AP", _xlfn.IFS(I5="A",5,I5="B",4,I5="C",3,I5="D",2,I5="F",0,TRUE,"")),"")</f>
        <v/>
      </c>
      <c r="K5" s="7"/>
      <c r="L5" s="11" t="s">
        <v>3</v>
      </c>
      <c r="M5" s="12">
        <v>2.29</v>
      </c>
    </row>
    <row r="6" spans="1:26" ht="15.75" customHeight="1">
      <c r="A6" s="50">
        <v>3</v>
      </c>
      <c r="B6" s="14"/>
      <c r="C6" s="14" t="s">
        <v>1</v>
      </c>
      <c r="D6" s="14"/>
      <c r="E6" s="14"/>
      <c r="F6" s="14"/>
      <c r="G6" s="14"/>
      <c r="H6" s="31" t="str">
        <f t="shared" si="0"/>
        <v/>
      </c>
      <c r="I6" s="32" t="str">
        <f t="shared" si="1"/>
        <v/>
      </c>
      <c r="J6" s="33" t="str">
        <f t="shared" si="2"/>
        <v/>
      </c>
      <c r="K6" s="7"/>
      <c r="L6" s="15" t="s">
        <v>4</v>
      </c>
      <c r="M6" s="16">
        <f>(M4+M5)/2</f>
        <v>2.2149999999999999</v>
      </c>
    </row>
    <row r="7" spans="1:26" ht="15.75" customHeight="1">
      <c r="A7" s="50">
        <v>4</v>
      </c>
      <c r="B7" s="13"/>
      <c r="C7" s="13" t="s">
        <v>1</v>
      </c>
      <c r="D7" s="13"/>
      <c r="E7" s="13"/>
      <c r="F7" s="13"/>
      <c r="G7" s="13"/>
      <c r="H7" s="31" t="str">
        <f t="shared" si="0"/>
        <v/>
      </c>
      <c r="I7" s="32" t="str">
        <f t="shared" si="1"/>
        <v/>
      </c>
      <c r="J7" s="33" t="str">
        <f t="shared" si="2"/>
        <v/>
      </c>
      <c r="K7" s="7"/>
    </row>
    <row r="8" spans="1:26" ht="15.75" customHeight="1">
      <c r="A8" s="50">
        <v>5</v>
      </c>
      <c r="B8" s="14"/>
      <c r="C8" s="14" t="s">
        <v>1</v>
      </c>
      <c r="D8" s="14"/>
      <c r="E8" s="14"/>
      <c r="F8" s="14"/>
      <c r="G8" s="14"/>
      <c r="H8" s="31" t="str">
        <f t="shared" si="0"/>
        <v/>
      </c>
      <c r="I8" s="32" t="str">
        <f t="shared" si="1"/>
        <v/>
      </c>
      <c r="J8" s="33" t="str">
        <f t="shared" si="2"/>
        <v/>
      </c>
      <c r="K8" s="7"/>
    </row>
    <row r="9" spans="1:26" ht="15.75" customHeight="1">
      <c r="A9" s="50">
        <v>6</v>
      </c>
      <c r="B9" s="13"/>
      <c r="C9" s="13" t="s">
        <v>1</v>
      </c>
      <c r="D9" s="13"/>
      <c r="E9" s="13"/>
      <c r="F9" s="13"/>
      <c r="G9" s="13"/>
      <c r="H9" s="31" t="str">
        <f t="shared" si="0"/>
        <v/>
      </c>
      <c r="I9" s="32" t="str">
        <f t="shared" si="1"/>
        <v/>
      </c>
      <c r="J9" s="33" t="str">
        <f t="shared" si="2"/>
        <v/>
      </c>
      <c r="K9" s="7"/>
    </row>
    <row r="10" spans="1:26" ht="15.75" customHeight="1">
      <c r="A10" s="50">
        <v>7</v>
      </c>
      <c r="B10" s="14"/>
      <c r="C10" s="14" t="s">
        <v>1</v>
      </c>
      <c r="D10" s="14"/>
      <c r="E10" s="14"/>
      <c r="F10" s="14"/>
      <c r="G10" s="14"/>
      <c r="H10" s="31" t="str">
        <f t="shared" si="0"/>
        <v/>
      </c>
      <c r="I10" s="32" t="str">
        <f t="shared" si="1"/>
        <v/>
      </c>
      <c r="J10" s="33" t="str">
        <f t="shared" si="2"/>
        <v/>
      </c>
      <c r="K10" s="7"/>
    </row>
    <row r="11" spans="1:26" ht="15.75" customHeight="1">
      <c r="A11" s="51">
        <v>8</v>
      </c>
      <c r="B11" s="17"/>
      <c r="C11" s="13" t="s">
        <v>1</v>
      </c>
      <c r="D11" s="13"/>
      <c r="E11" s="13"/>
      <c r="F11" s="13"/>
      <c r="G11" s="13"/>
      <c r="H11" s="34" t="str">
        <f t="shared" si="0"/>
        <v/>
      </c>
      <c r="I11" s="35" t="str">
        <f t="shared" si="1"/>
        <v/>
      </c>
      <c r="J11" s="36" t="str">
        <f t="shared" si="2"/>
        <v/>
      </c>
      <c r="K11" s="7"/>
    </row>
    <row r="12" spans="1:26" ht="21">
      <c r="A12" s="88" t="s">
        <v>5</v>
      </c>
      <c r="B12" s="88"/>
      <c r="C12" s="88"/>
      <c r="D12" s="88"/>
      <c r="E12" s="88"/>
      <c r="F12" s="88"/>
      <c r="G12" s="88"/>
      <c r="H12" s="88"/>
      <c r="I12" s="89" t="str">
        <f>IFERROR(AVERAGE(J4:J11),"")</f>
        <v/>
      </c>
      <c r="J12" s="90"/>
      <c r="K12" s="18"/>
    </row>
    <row r="13" spans="1:26" ht="21">
      <c r="A13" s="19"/>
      <c r="B13" s="19"/>
      <c r="C13" s="19"/>
      <c r="D13" s="19"/>
      <c r="E13" s="19"/>
      <c r="F13" s="19"/>
      <c r="G13" s="19"/>
      <c r="H13" s="20"/>
      <c r="I13" s="21"/>
      <c r="J13" s="22"/>
      <c r="K13" s="18"/>
    </row>
    <row r="14" spans="1:26" ht="14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s="9" customFormat="1" ht="24.75" customHeight="1">
      <c r="A15" s="69" t="s">
        <v>13</v>
      </c>
      <c r="B15" s="69" t="s">
        <v>14</v>
      </c>
      <c r="C15" s="69" t="s">
        <v>22</v>
      </c>
      <c r="D15" s="69" t="s">
        <v>28</v>
      </c>
      <c r="E15" s="69" t="s">
        <v>29</v>
      </c>
      <c r="F15" s="69" t="s">
        <v>30</v>
      </c>
      <c r="G15" s="70" t="s">
        <v>18</v>
      </c>
      <c r="H15" s="71" t="s">
        <v>19</v>
      </c>
      <c r="I15" s="70" t="s">
        <v>21</v>
      </c>
      <c r="J15" s="73" t="s">
        <v>20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>
      <c r="A16" s="50">
        <v>1</v>
      </c>
      <c r="B16" s="10"/>
      <c r="C16" s="10" t="s">
        <v>1</v>
      </c>
      <c r="D16" s="10"/>
      <c r="E16" s="10"/>
      <c r="F16" s="10"/>
      <c r="G16" s="10"/>
      <c r="H16" s="37" t="str">
        <f>IFERROR(ROUND(IFERROR(AVERAGE(D16:G16),""),0),"")</f>
        <v/>
      </c>
      <c r="I16" s="32" t="str">
        <f>IFERROR(VLOOKUP(H16,$B$36:$D$40,3,1),"")</f>
        <v/>
      </c>
      <c r="J16" s="33" t="str">
        <f>IFERROR(_xlfn.IFS(C16 = "Regular",_xlfn.IFS(I16="A",4,I16="B",3,I16="C",2,I16="D",1,I16="F",0,TRUE,""),C16 = "PreAP/AP", _xlfn.IFS(I16="A",5,I16="B",4,I16="C",3,I16="D",2,I16="F",0,TRUE,"")),"")</f>
        <v/>
      </c>
    </row>
    <row r="17" spans="1:11" ht="15.75" customHeight="1">
      <c r="A17" s="50">
        <v>2</v>
      </c>
      <c r="B17" s="13"/>
      <c r="C17" s="13" t="s">
        <v>1</v>
      </c>
      <c r="D17" s="13"/>
      <c r="E17" s="13"/>
      <c r="F17" s="13"/>
      <c r="G17" s="13"/>
      <c r="H17" s="37" t="str">
        <f t="shared" ref="H17:H23" si="3">IFERROR(ROUND(IFERROR(AVERAGE(D17:G17),""),0),"")</f>
        <v/>
      </c>
      <c r="I17" s="32" t="str">
        <f t="shared" ref="I17:I23" si="4">IFERROR(VLOOKUP(H17,$B$36:$D$40,3,1),"")</f>
        <v/>
      </c>
      <c r="J17" s="33" t="str">
        <f t="shared" ref="J17:J23" si="5">IFERROR(_xlfn.IFS(C17 = "Regular",_xlfn.IFS(I17="A",4,I17="B",3,I17="C",2,I17="D",1,I17="F",0,TRUE,""),C17 = "PreAP/AP", _xlfn.IFS(I17="A",5,I17="B",4,I17="C",3,I17="D",2,I17="F",0,TRUE,"")),"")</f>
        <v/>
      </c>
    </row>
    <row r="18" spans="1:11" ht="15.75" customHeight="1">
      <c r="A18" s="50">
        <v>3</v>
      </c>
      <c r="B18" s="14"/>
      <c r="C18" s="14" t="s">
        <v>1</v>
      </c>
      <c r="D18" s="14"/>
      <c r="E18" s="14"/>
      <c r="F18" s="14"/>
      <c r="G18" s="14"/>
      <c r="H18" s="37" t="str">
        <f t="shared" si="3"/>
        <v/>
      </c>
      <c r="I18" s="32" t="str">
        <f t="shared" si="4"/>
        <v/>
      </c>
      <c r="J18" s="33" t="str">
        <f t="shared" si="5"/>
        <v/>
      </c>
    </row>
    <row r="19" spans="1:11" ht="15.75" customHeight="1">
      <c r="A19" s="50">
        <v>4</v>
      </c>
      <c r="B19" s="13"/>
      <c r="C19" s="13" t="s">
        <v>1</v>
      </c>
      <c r="D19" s="13"/>
      <c r="E19" s="13"/>
      <c r="F19" s="13"/>
      <c r="G19" s="13"/>
      <c r="H19" s="37" t="str">
        <f t="shared" si="3"/>
        <v/>
      </c>
      <c r="I19" s="32" t="str">
        <f t="shared" si="4"/>
        <v/>
      </c>
      <c r="J19" s="33" t="str">
        <f t="shared" si="5"/>
        <v/>
      </c>
    </row>
    <row r="20" spans="1:11" ht="15.75" customHeight="1">
      <c r="A20" s="50">
        <v>5</v>
      </c>
      <c r="B20" s="14"/>
      <c r="C20" s="14" t="s">
        <v>1</v>
      </c>
      <c r="D20" s="14"/>
      <c r="E20" s="14"/>
      <c r="F20" s="14"/>
      <c r="G20" s="14"/>
      <c r="H20" s="37" t="str">
        <f t="shared" si="3"/>
        <v/>
      </c>
      <c r="I20" s="32" t="str">
        <f t="shared" si="4"/>
        <v/>
      </c>
      <c r="J20" s="33" t="str">
        <f t="shared" si="5"/>
        <v/>
      </c>
    </row>
    <row r="21" spans="1:11" ht="15.75" customHeight="1">
      <c r="A21" s="50">
        <v>6</v>
      </c>
      <c r="B21" s="13"/>
      <c r="C21" s="13" t="s">
        <v>1</v>
      </c>
      <c r="D21" s="13"/>
      <c r="E21" s="13"/>
      <c r="F21" s="13"/>
      <c r="G21" s="13"/>
      <c r="H21" s="37" t="str">
        <f t="shared" si="3"/>
        <v/>
      </c>
      <c r="I21" s="32" t="str">
        <f t="shared" si="4"/>
        <v/>
      </c>
      <c r="J21" s="33" t="str">
        <f t="shared" si="5"/>
        <v/>
      </c>
    </row>
    <row r="22" spans="1:11" ht="15.75" customHeight="1">
      <c r="A22" s="50">
        <v>7</v>
      </c>
      <c r="B22" s="14"/>
      <c r="C22" s="14" t="s">
        <v>1</v>
      </c>
      <c r="D22" s="14"/>
      <c r="E22" s="14"/>
      <c r="F22" s="14"/>
      <c r="G22" s="14"/>
      <c r="H22" s="37" t="str">
        <f t="shared" si="3"/>
        <v/>
      </c>
      <c r="I22" s="32" t="str">
        <f t="shared" si="4"/>
        <v/>
      </c>
      <c r="J22" s="33" t="str">
        <f t="shared" si="5"/>
        <v/>
      </c>
    </row>
    <row r="23" spans="1:11" ht="15.75" customHeight="1">
      <c r="A23" s="51">
        <v>8</v>
      </c>
      <c r="B23" s="17"/>
      <c r="C23" s="13" t="s">
        <v>1</v>
      </c>
      <c r="D23" s="13"/>
      <c r="E23" s="13"/>
      <c r="F23" s="13"/>
      <c r="G23" s="13"/>
      <c r="H23" s="38" t="str">
        <f t="shared" si="3"/>
        <v/>
      </c>
      <c r="I23" s="35" t="str">
        <f t="shared" si="4"/>
        <v/>
      </c>
      <c r="J23" s="36" t="str">
        <f t="shared" si="5"/>
        <v/>
      </c>
    </row>
    <row r="24" spans="1:11" ht="21">
      <c r="A24" s="88" t="s">
        <v>5</v>
      </c>
      <c r="B24" s="88"/>
      <c r="C24" s="88"/>
      <c r="D24" s="88"/>
      <c r="E24" s="88"/>
      <c r="F24" s="88"/>
      <c r="G24" s="88"/>
      <c r="H24" s="88"/>
      <c r="I24" s="95" t="str">
        <f>IFERROR(AVERAGE(J16:J23),"")</f>
        <v/>
      </c>
      <c r="J24" s="96"/>
      <c r="K24" s="7"/>
    </row>
    <row r="25" spans="1:11" ht="21.6" thickBot="1">
      <c r="A25" s="24"/>
      <c r="B25" s="24"/>
      <c r="C25" s="24"/>
      <c r="D25" s="24"/>
      <c r="E25" s="24"/>
      <c r="F25" s="24"/>
      <c r="G25" s="24"/>
      <c r="H25" s="24"/>
      <c r="I25" s="25"/>
      <c r="J25" s="25"/>
      <c r="K25" s="7"/>
    </row>
    <row r="26" spans="1:11" ht="14.25" customHeight="1">
      <c r="A26" s="91" t="s">
        <v>6</v>
      </c>
      <c r="B26" s="92"/>
      <c r="C26" s="93"/>
      <c r="D26" s="93"/>
      <c r="E26" s="94"/>
    </row>
    <row r="27" spans="1:11" ht="14.25" customHeight="1">
      <c r="A27" s="39"/>
      <c r="B27" s="40" t="s">
        <v>25</v>
      </c>
      <c r="C27" s="40" t="s">
        <v>26</v>
      </c>
      <c r="D27" s="40" t="s">
        <v>23</v>
      </c>
      <c r="E27" s="41" t="s">
        <v>24</v>
      </c>
    </row>
    <row r="28" spans="1:11" ht="14.25" customHeight="1">
      <c r="A28" s="42" t="s">
        <v>8</v>
      </c>
      <c r="B28" s="43">
        <v>90</v>
      </c>
      <c r="C28" s="43">
        <v>100</v>
      </c>
      <c r="D28" s="43">
        <v>4</v>
      </c>
      <c r="E28" s="44">
        <v>5</v>
      </c>
    </row>
    <row r="29" spans="1:11" ht="14.25" customHeight="1">
      <c r="A29" s="45" t="s">
        <v>9</v>
      </c>
      <c r="B29" s="40">
        <v>80</v>
      </c>
      <c r="C29" s="40">
        <v>89</v>
      </c>
      <c r="D29" s="40">
        <v>3</v>
      </c>
      <c r="E29" s="41">
        <v>4</v>
      </c>
    </row>
    <row r="30" spans="1:11" ht="14.25" customHeight="1">
      <c r="A30" s="42" t="s">
        <v>10</v>
      </c>
      <c r="B30" s="43">
        <v>75</v>
      </c>
      <c r="C30" s="43">
        <v>79</v>
      </c>
      <c r="D30" s="43">
        <v>2</v>
      </c>
      <c r="E30" s="44">
        <v>3</v>
      </c>
    </row>
    <row r="31" spans="1:11" ht="14.25" customHeight="1">
      <c r="A31" s="45" t="s">
        <v>11</v>
      </c>
      <c r="B31" s="40">
        <v>70</v>
      </c>
      <c r="C31" s="40">
        <v>74</v>
      </c>
      <c r="D31" s="40">
        <v>1</v>
      </c>
      <c r="E31" s="41">
        <v>2</v>
      </c>
    </row>
    <row r="32" spans="1:11" ht="14.25" customHeight="1" thickBot="1">
      <c r="A32" s="46" t="s">
        <v>12</v>
      </c>
      <c r="B32" s="47">
        <v>0</v>
      </c>
      <c r="C32" s="47">
        <v>69</v>
      </c>
      <c r="D32" s="47">
        <v>0</v>
      </c>
      <c r="E32" s="48">
        <v>0</v>
      </c>
    </row>
    <row r="33" spans="2:6" ht="14.25" customHeight="1"/>
    <row r="34" spans="2:6" ht="14.25" customHeight="1"/>
    <row r="35" spans="2:6" ht="14.25" hidden="1" customHeight="1">
      <c r="E35" s="26" t="s">
        <v>1</v>
      </c>
      <c r="F35" s="26" t="s">
        <v>7</v>
      </c>
    </row>
    <row r="36" spans="2:6" ht="14.25" hidden="1" customHeight="1">
      <c r="B36" s="5">
        <v>0</v>
      </c>
      <c r="C36" s="5">
        <v>69</v>
      </c>
      <c r="D36" s="5" t="s">
        <v>12</v>
      </c>
      <c r="E36" s="5">
        <v>0</v>
      </c>
      <c r="F36" s="5">
        <v>0</v>
      </c>
    </row>
    <row r="37" spans="2:6" ht="14.25" hidden="1" customHeight="1">
      <c r="B37" s="5">
        <v>70</v>
      </c>
      <c r="C37" s="5">
        <v>74</v>
      </c>
      <c r="D37" s="5" t="s">
        <v>11</v>
      </c>
      <c r="E37" s="27">
        <v>1</v>
      </c>
      <c r="F37" s="27">
        <v>2</v>
      </c>
    </row>
    <row r="38" spans="2:6" ht="14.25" hidden="1" customHeight="1">
      <c r="B38" s="5">
        <v>75</v>
      </c>
      <c r="C38" s="5">
        <v>79</v>
      </c>
      <c r="D38" s="5" t="s">
        <v>10</v>
      </c>
      <c r="E38" s="5">
        <v>2</v>
      </c>
      <c r="F38" s="5">
        <v>3</v>
      </c>
    </row>
    <row r="39" spans="2:6" ht="14.25" hidden="1" customHeight="1">
      <c r="B39" s="5">
        <v>80</v>
      </c>
      <c r="C39" s="5">
        <v>89</v>
      </c>
      <c r="D39" s="5" t="s">
        <v>9</v>
      </c>
      <c r="E39" s="5">
        <v>3</v>
      </c>
      <c r="F39" s="5">
        <v>4</v>
      </c>
    </row>
    <row r="40" spans="2:6" ht="14.25" hidden="1" customHeight="1">
      <c r="B40" s="5">
        <v>90</v>
      </c>
      <c r="C40" s="5">
        <v>100</v>
      </c>
      <c r="D40" s="5" t="s">
        <v>8</v>
      </c>
      <c r="E40" s="5">
        <v>4</v>
      </c>
      <c r="F40" s="5">
        <v>5</v>
      </c>
    </row>
    <row r="41" spans="2:6" ht="14.25" customHeight="1"/>
    <row r="42" spans="2:6" ht="14.25" customHeight="1"/>
    <row r="43" spans="2:6" ht="14.25" customHeight="1"/>
    <row r="44" spans="2:6" ht="14.25" customHeight="1"/>
    <row r="45" spans="2:6" ht="14.25" customHeight="1"/>
    <row r="46" spans="2:6" ht="14.25" customHeight="1"/>
    <row r="47" spans="2:6" ht="14.25" customHeight="1"/>
    <row r="48" spans="2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sheetProtection algorithmName="SHA-512" hashValue="UGvmbdh2oLPgegNc6PfQBqDr0fQFvNmpC0JH36vSokln6UJzmGnow30931sMjh+LGajFf/4qTelquVcOWOQI5A==" saltValue="K62qMTuyM+D46GIkY+mdUw==" spinCount="100000" sheet="1" objects="1" scenarios="1" formatCells="0" formatColumns="0" formatRows="0" selectLockedCells="1"/>
  <mergeCells count="6">
    <mergeCell ref="L3:M3"/>
    <mergeCell ref="A12:H12"/>
    <mergeCell ref="I12:J12"/>
    <mergeCell ref="A26:E26"/>
    <mergeCell ref="A24:H24"/>
    <mergeCell ref="I24:J24"/>
  </mergeCells>
  <dataValidations count="1">
    <dataValidation type="list" allowBlank="1" showErrorMessage="1" sqref="C16:C23 C4:C11" xr:uid="{00000000-0002-0000-0100-000000000000}">
      <formula1>"Regular,PreAP/AP"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AO995"/>
  <sheetViews>
    <sheetView showGridLines="0" zoomScale="70" zoomScaleNormal="70" workbookViewId="0">
      <selection activeCell="B19" sqref="B19"/>
    </sheetView>
  </sheetViews>
  <sheetFormatPr defaultColWidth="14.44140625" defaultRowHeight="15" customHeight="1"/>
  <cols>
    <col min="1" max="1" width="10.109375" style="5" customWidth="1"/>
    <col min="2" max="2" width="28.109375" style="5" customWidth="1"/>
    <col min="3" max="3" width="27.33203125" style="5" bestFit="1" customWidth="1"/>
    <col min="4" max="4" width="17.33203125" style="5" bestFit="1" customWidth="1"/>
    <col min="5" max="5" width="18.88671875" style="5" bestFit="1" customWidth="1"/>
    <col min="6" max="7" width="17.33203125" style="5" customWidth="1"/>
    <col min="8" max="8" width="20.109375" style="5" bestFit="1" customWidth="1"/>
    <col min="9" max="9" width="19.44140625" style="5" bestFit="1" customWidth="1"/>
    <col min="10" max="10" width="14.6640625" style="5" bestFit="1" customWidth="1"/>
    <col min="11" max="11" width="12" style="5" customWidth="1"/>
    <col min="12" max="12" width="44" style="5" hidden="1" customWidth="1"/>
    <col min="13" max="13" width="14.44140625" style="5" hidden="1" customWidth="1"/>
    <col min="14" max="25" width="8.6640625" style="5" hidden="1" customWidth="1"/>
    <col min="26" max="16384" width="14.44140625" style="5"/>
  </cols>
  <sheetData>
    <row r="1" spans="1:41" ht="230.2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41" ht="14.25" customHeight="1">
      <c r="A2" s="2"/>
      <c r="B2" s="2"/>
      <c r="C2" s="2"/>
      <c r="D2" s="2"/>
      <c r="E2" s="2"/>
      <c r="F2" s="2"/>
      <c r="G2" s="2"/>
      <c r="H2" s="2"/>
      <c r="I2" s="2"/>
      <c r="J2" s="4"/>
      <c r="L2" s="52"/>
    </row>
    <row r="3" spans="1:41" s="9" customFormat="1" ht="24.75" customHeight="1">
      <c r="A3" s="69" t="s">
        <v>13</v>
      </c>
      <c r="B3" s="69" t="s">
        <v>14</v>
      </c>
      <c r="C3" s="69" t="s">
        <v>22</v>
      </c>
      <c r="D3" s="69" t="s">
        <v>15</v>
      </c>
      <c r="E3" s="69" t="s">
        <v>16</v>
      </c>
      <c r="F3" s="69" t="s">
        <v>17</v>
      </c>
      <c r="G3" s="70" t="s">
        <v>18</v>
      </c>
      <c r="H3" s="71" t="s">
        <v>19</v>
      </c>
      <c r="I3" s="70" t="s">
        <v>21</v>
      </c>
      <c r="J3" s="72" t="s">
        <v>20</v>
      </c>
      <c r="L3" s="99" t="s">
        <v>0</v>
      </c>
      <c r="M3" s="100"/>
      <c r="AF3" s="98"/>
      <c r="AG3" s="98"/>
      <c r="AH3" s="98"/>
      <c r="AI3" s="98"/>
      <c r="AJ3" s="98"/>
      <c r="AK3" s="98"/>
      <c r="AL3" s="98"/>
      <c r="AM3" s="98"/>
      <c r="AN3" s="98"/>
      <c r="AO3" s="98"/>
    </row>
    <row r="4" spans="1:41" ht="15.75" customHeight="1">
      <c r="A4" s="50">
        <v>1</v>
      </c>
      <c r="B4" s="10"/>
      <c r="C4" s="10" t="s">
        <v>1</v>
      </c>
      <c r="D4" s="10"/>
      <c r="E4" s="10"/>
      <c r="F4" s="10"/>
      <c r="G4" s="10"/>
      <c r="H4" s="67" t="str">
        <f>IFERROR(ROUND(IFERROR(AVERAGE(D4:G4),""),0),"")</f>
        <v/>
      </c>
      <c r="I4" s="63" t="str">
        <f>IFERROR(VLOOKUP(H4,$B$36:$D$40,3,1),"")</f>
        <v/>
      </c>
      <c r="J4" s="64" t="str">
        <f>IFERROR(_xlfn.IFS(C4 = "Regular",_xlfn.IFS(I4="A",4,I4="B",3,I4="C",2,I4="D",1,I4="F",0,TRUE,""),C4 = "PreAP/AP", _xlfn.IFS(I4="A",5,I4="B",4,I4="C",3,I4="D",2,I4="F",0,TRUE,"")),"")</f>
        <v/>
      </c>
      <c r="K4" s="52"/>
      <c r="L4" s="53" t="s">
        <v>2</v>
      </c>
      <c r="M4" s="54">
        <v>2.14</v>
      </c>
    </row>
    <row r="5" spans="1:41" ht="15.75" customHeight="1">
      <c r="A5" s="50">
        <v>2</v>
      </c>
      <c r="B5" s="13"/>
      <c r="C5" s="13" t="s">
        <v>1</v>
      </c>
      <c r="D5" s="13"/>
      <c r="E5" s="13"/>
      <c r="F5" s="13"/>
      <c r="G5" s="13"/>
      <c r="H5" s="67" t="str">
        <f t="shared" ref="H5:H11" si="0">IFERROR(ROUND(IFERROR(AVERAGE(D5:G5),""),0),"")</f>
        <v/>
      </c>
      <c r="I5" s="63" t="str">
        <f t="shared" ref="I5:I11" si="1">IFERROR(VLOOKUP(H5,$B$36:$D$40,3,1),"")</f>
        <v/>
      </c>
      <c r="J5" s="64" t="str">
        <f t="shared" ref="J5:J11" si="2">IFERROR(_xlfn.IFS(C5 = "Regular",_xlfn.IFS(I5="A",4,I5="B",3,I5="C",2,I5="D",1,I5="F",0,TRUE,""),C5 = "PreAP/AP", _xlfn.IFS(I5="A",5,I5="B",4,I5="C",3,I5="D",2,I5="F",0,TRUE,"")),"")</f>
        <v/>
      </c>
      <c r="K5" s="52"/>
      <c r="L5" s="53" t="s">
        <v>3</v>
      </c>
      <c r="M5" s="54">
        <v>2.29</v>
      </c>
    </row>
    <row r="6" spans="1:41" ht="15.75" customHeight="1">
      <c r="A6" s="50">
        <v>3</v>
      </c>
      <c r="B6" s="14"/>
      <c r="C6" s="14" t="s">
        <v>1</v>
      </c>
      <c r="D6" s="14"/>
      <c r="E6" s="14"/>
      <c r="F6" s="14"/>
      <c r="G6" s="14"/>
      <c r="H6" s="67" t="str">
        <f t="shared" si="0"/>
        <v/>
      </c>
      <c r="I6" s="63" t="str">
        <f t="shared" si="1"/>
        <v/>
      </c>
      <c r="J6" s="64" t="str">
        <f t="shared" si="2"/>
        <v/>
      </c>
      <c r="K6" s="52"/>
      <c r="L6" s="55" t="s">
        <v>4</v>
      </c>
      <c r="M6" s="56">
        <f>(M4+M5)/2</f>
        <v>2.2149999999999999</v>
      </c>
    </row>
    <row r="7" spans="1:41" ht="15.75" customHeight="1">
      <c r="A7" s="50">
        <v>4</v>
      </c>
      <c r="B7" s="13"/>
      <c r="C7" s="13" t="s">
        <v>1</v>
      </c>
      <c r="D7" s="13"/>
      <c r="E7" s="13"/>
      <c r="F7" s="13"/>
      <c r="G7" s="13"/>
      <c r="H7" s="67" t="str">
        <f t="shared" si="0"/>
        <v/>
      </c>
      <c r="I7" s="63" t="str">
        <f t="shared" si="1"/>
        <v/>
      </c>
      <c r="J7" s="64" t="str">
        <f t="shared" si="2"/>
        <v/>
      </c>
      <c r="K7" s="52"/>
    </row>
    <row r="8" spans="1:41" ht="15.75" customHeight="1">
      <c r="A8" s="50">
        <v>5</v>
      </c>
      <c r="B8" s="14"/>
      <c r="C8" s="14" t="s">
        <v>1</v>
      </c>
      <c r="D8" s="14"/>
      <c r="E8" s="14"/>
      <c r="F8" s="14"/>
      <c r="G8" s="14"/>
      <c r="H8" s="67" t="str">
        <f t="shared" si="0"/>
        <v/>
      </c>
      <c r="I8" s="63" t="str">
        <f t="shared" si="1"/>
        <v/>
      </c>
      <c r="J8" s="64" t="str">
        <f t="shared" si="2"/>
        <v/>
      </c>
      <c r="K8" s="52"/>
    </row>
    <row r="9" spans="1:41" ht="15.75" customHeight="1">
      <c r="A9" s="50">
        <v>6</v>
      </c>
      <c r="B9" s="13"/>
      <c r="C9" s="13" t="s">
        <v>1</v>
      </c>
      <c r="D9" s="13"/>
      <c r="E9" s="13"/>
      <c r="F9" s="13"/>
      <c r="G9" s="13"/>
      <c r="H9" s="67" t="str">
        <f t="shared" si="0"/>
        <v/>
      </c>
      <c r="I9" s="63"/>
      <c r="J9" s="64" t="str">
        <f t="shared" si="2"/>
        <v/>
      </c>
      <c r="K9" s="52"/>
    </row>
    <row r="10" spans="1:41" ht="15.75" customHeight="1">
      <c r="A10" s="50">
        <v>7</v>
      </c>
      <c r="B10" s="14"/>
      <c r="C10" s="14" t="s">
        <v>1</v>
      </c>
      <c r="D10" s="14"/>
      <c r="E10" s="14"/>
      <c r="F10" s="14"/>
      <c r="G10" s="14"/>
      <c r="H10" s="67" t="str">
        <f t="shared" si="0"/>
        <v/>
      </c>
      <c r="I10" s="63" t="str">
        <f t="shared" si="1"/>
        <v/>
      </c>
      <c r="J10" s="64" t="str">
        <f t="shared" si="2"/>
        <v/>
      </c>
      <c r="K10" s="52"/>
    </row>
    <row r="11" spans="1:41" ht="15.75" customHeight="1">
      <c r="A11" s="51">
        <v>8</v>
      </c>
      <c r="B11" s="17"/>
      <c r="C11" s="13" t="s">
        <v>1</v>
      </c>
      <c r="D11" s="13"/>
      <c r="E11" s="13"/>
      <c r="F11" s="13"/>
      <c r="G11" s="13"/>
      <c r="H11" s="68" t="str">
        <f t="shared" si="0"/>
        <v/>
      </c>
      <c r="I11" s="66" t="str">
        <f t="shared" si="1"/>
        <v/>
      </c>
      <c r="J11" s="64" t="str">
        <f t="shared" si="2"/>
        <v/>
      </c>
      <c r="K11" s="52"/>
    </row>
    <row r="12" spans="1:41" ht="21">
      <c r="A12" s="88" t="s">
        <v>5</v>
      </c>
      <c r="B12" s="88"/>
      <c r="C12" s="88"/>
      <c r="D12" s="88"/>
      <c r="E12" s="88"/>
      <c r="F12" s="88"/>
      <c r="G12" s="88"/>
      <c r="H12" s="88"/>
      <c r="I12" s="95" t="str">
        <f>IFERROR(AVERAGE(J4:J11),"")</f>
        <v/>
      </c>
      <c r="J12" s="96"/>
      <c r="K12" s="57"/>
    </row>
    <row r="13" spans="1:41" ht="21">
      <c r="A13" s="58"/>
      <c r="B13" s="58"/>
      <c r="C13" s="58"/>
      <c r="D13" s="58"/>
      <c r="E13" s="58"/>
      <c r="F13" s="58"/>
      <c r="G13" s="58"/>
      <c r="H13" s="59"/>
      <c r="I13" s="60"/>
      <c r="J13" s="61"/>
      <c r="K13" s="57"/>
    </row>
    <row r="14" spans="1:41" ht="14.25" customHeight="1"/>
    <row r="15" spans="1:41" s="9" customFormat="1" ht="24.75" customHeight="1">
      <c r="A15" s="69" t="s">
        <v>13</v>
      </c>
      <c r="B15" s="69" t="s">
        <v>14</v>
      </c>
      <c r="C15" s="69" t="s">
        <v>22</v>
      </c>
      <c r="D15" s="69" t="s">
        <v>28</v>
      </c>
      <c r="E15" s="69" t="s">
        <v>29</v>
      </c>
      <c r="F15" s="69" t="s">
        <v>30</v>
      </c>
      <c r="G15" s="70" t="s">
        <v>18</v>
      </c>
      <c r="H15" s="71" t="s">
        <v>19</v>
      </c>
      <c r="I15" s="70" t="s">
        <v>21</v>
      </c>
      <c r="J15" s="72" t="s">
        <v>20</v>
      </c>
    </row>
    <row r="16" spans="1:41" ht="15.75" customHeight="1">
      <c r="A16" s="50">
        <v>1</v>
      </c>
      <c r="B16" s="10"/>
      <c r="C16" s="10" t="s">
        <v>1</v>
      </c>
      <c r="D16" s="10"/>
      <c r="E16" s="10"/>
      <c r="F16" s="10"/>
      <c r="G16" s="10"/>
      <c r="H16" s="62" t="str">
        <f>IFERROR(ROUND(IFERROR(AVERAGE(D16:G16),""),0),"")</f>
        <v/>
      </c>
      <c r="I16" s="63" t="str">
        <f>IFERROR(VLOOKUP(H16,$B$36:$D$40,3,1),"")</f>
        <v/>
      </c>
      <c r="J16" s="64" t="str">
        <f>IFERROR(_xlfn.IFS(C16 = "Regular",_xlfn.IFS(I16="A",4,I16="B",3,I16="C",2,I16="D",1,I16="F",0,TRUE,""),C16 = "PreAP/AP", _xlfn.IFS(I16="A",5,I16="B",4,I16="C",3,I16="D",2,I16="F",0,TRUE,"")),"")</f>
        <v/>
      </c>
    </row>
    <row r="17" spans="1:11" ht="15.75" customHeight="1">
      <c r="A17" s="50">
        <v>2</v>
      </c>
      <c r="B17" s="13"/>
      <c r="C17" s="13" t="s">
        <v>1</v>
      </c>
      <c r="D17" s="13"/>
      <c r="E17" s="13"/>
      <c r="F17" s="13"/>
      <c r="G17" s="13"/>
      <c r="H17" s="62" t="str">
        <f t="shared" ref="H17:H23" si="3">IFERROR(ROUND(IFERROR(AVERAGE(D17:G17),""),0),"")</f>
        <v/>
      </c>
      <c r="I17" s="63" t="str">
        <f t="shared" ref="I17:I23" si="4">IFERROR(VLOOKUP(H17,$B$36:$D$40,3,1),"")</f>
        <v/>
      </c>
      <c r="J17" s="64" t="str">
        <f t="shared" ref="J17:J23" si="5">IFERROR(_xlfn.IFS(C17 = "Regular",_xlfn.IFS(I17="A",4,I17="B",3,I17="C",2,I17="D",1,I17="F",0,TRUE,""),C17 = "PreAP/AP", _xlfn.IFS(I17="A",5,I17="B",4,I17="C",3,I17="D",2,I17="F",0,TRUE,"")),"")</f>
        <v/>
      </c>
    </row>
    <row r="18" spans="1:11" ht="15.75" customHeight="1">
      <c r="A18" s="50">
        <v>3</v>
      </c>
      <c r="B18" s="14"/>
      <c r="C18" s="14" t="s">
        <v>1</v>
      </c>
      <c r="D18" s="14"/>
      <c r="E18" s="14"/>
      <c r="F18" s="14"/>
      <c r="G18" s="14"/>
      <c r="H18" s="62" t="str">
        <f t="shared" si="3"/>
        <v/>
      </c>
      <c r="I18" s="63" t="str">
        <f t="shared" si="4"/>
        <v/>
      </c>
      <c r="J18" s="64" t="str">
        <f t="shared" si="5"/>
        <v/>
      </c>
    </row>
    <row r="19" spans="1:11" ht="15.75" customHeight="1">
      <c r="A19" s="50">
        <v>4</v>
      </c>
      <c r="B19" s="13"/>
      <c r="C19" s="13" t="s">
        <v>1</v>
      </c>
      <c r="D19" s="13"/>
      <c r="E19" s="13"/>
      <c r="F19" s="13"/>
      <c r="G19" s="13"/>
      <c r="H19" s="62" t="str">
        <f t="shared" si="3"/>
        <v/>
      </c>
      <c r="I19" s="63" t="str">
        <f t="shared" si="4"/>
        <v/>
      </c>
      <c r="J19" s="64" t="str">
        <f t="shared" si="5"/>
        <v/>
      </c>
    </row>
    <row r="20" spans="1:11" ht="15.75" customHeight="1">
      <c r="A20" s="50">
        <v>5</v>
      </c>
      <c r="B20" s="14"/>
      <c r="C20" s="14" t="s">
        <v>1</v>
      </c>
      <c r="D20" s="14"/>
      <c r="E20" s="14"/>
      <c r="F20" s="14"/>
      <c r="G20" s="14"/>
      <c r="H20" s="62" t="str">
        <f t="shared" si="3"/>
        <v/>
      </c>
      <c r="I20" s="63" t="str">
        <f t="shared" si="4"/>
        <v/>
      </c>
      <c r="J20" s="64" t="str">
        <f t="shared" si="5"/>
        <v/>
      </c>
    </row>
    <row r="21" spans="1:11" ht="15.75" customHeight="1">
      <c r="A21" s="50">
        <v>6</v>
      </c>
      <c r="B21" s="13"/>
      <c r="C21" s="13" t="s">
        <v>1</v>
      </c>
      <c r="D21" s="13"/>
      <c r="E21" s="13"/>
      <c r="F21" s="13"/>
      <c r="G21" s="13"/>
      <c r="H21" s="62" t="str">
        <f t="shared" si="3"/>
        <v/>
      </c>
      <c r="I21" s="63" t="str">
        <f t="shared" si="4"/>
        <v/>
      </c>
      <c r="J21" s="64" t="str">
        <f t="shared" si="5"/>
        <v/>
      </c>
    </row>
    <row r="22" spans="1:11" ht="15.75" customHeight="1">
      <c r="A22" s="50">
        <v>7</v>
      </c>
      <c r="B22" s="14"/>
      <c r="C22" s="14" t="s">
        <v>1</v>
      </c>
      <c r="D22" s="14"/>
      <c r="E22" s="14"/>
      <c r="F22" s="14"/>
      <c r="G22" s="14"/>
      <c r="H22" s="62" t="str">
        <f t="shared" si="3"/>
        <v/>
      </c>
      <c r="I22" s="63" t="str">
        <f t="shared" si="4"/>
        <v/>
      </c>
      <c r="J22" s="64" t="str">
        <f t="shared" si="5"/>
        <v/>
      </c>
    </row>
    <row r="23" spans="1:11" ht="15.75" customHeight="1">
      <c r="A23" s="51">
        <v>8</v>
      </c>
      <c r="B23" s="17"/>
      <c r="C23" s="13" t="s">
        <v>1</v>
      </c>
      <c r="D23" s="13"/>
      <c r="E23" s="13"/>
      <c r="F23" s="13"/>
      <c r="G23" s="13"/>
      <c r="H23" s="65" t="str">
        <f t="shared" si="3"/>
        <v/>
      </c>
      <c r="I23" s="66" t="str">
        <f t="shared" si="4"/>
        <v/>
      </c>
      <c r="J23" s="64" t="str">
        <f t="shared" si="5"/>
        <v/>
      </c>
    </row>
    <row r="24" spans="1:11" ht="21">
      <c r="A24" s="88" t="s">
        <v>5</v>
      </c>
      <c r="B24" s="88"/>
      <c r="C24" s="88"/>
      <c r="D24" s="88"/>
      <c r="E24" s="88"/>
      <c r="F24" s="88"/>
      <c r="G24" s="88"/>
      <c r="H24" s="88"/>
      <c r="I24" s="95" t="str">
        <f>IFERROR(AVERAGE(J16:J23),"")</f>
        <v/>
      </c>
      <c r="J24" s="96"/>
      <c r="K24" s="52"/>
    </row>
    <row r="25" spans="1:11" ht="21.6" thickBot="1">
      <c r="A25" s="24"/>
      <c r="B25" s="24"/>
      <c r="C25" s="24"/>
      <c r="D25" s="24"/>
      <c r="E25" s="24"/>
      <c r="F25" s="24"/>
      <c r="G25" s="24"/>
      <c r="H25" s="24"/>
      <c r="I25" s="25"/>
      <c r="J25" s="25"/>
      <c r="K25" s="52"/>
    </row>
    <row r="26" spans="1:11" ht="14.25" customHeight="1">
      <c r="A26" s="91" t="s">
        <v>6</v>
      </c>
      <c r="B26" s="92"/>
      <c r="C26" s="92"/>
      <c r="D26" s="92"/>
      <c r="E26" s="97"/>
    </row>
    <row r="27" spans="1:11" ht="14.25" customHeight="1">
      <c r="A27" s="39"/>
      <c r="B27" s="40" t="s">
        <v>25</v>
      </c>
      <c r="C27" s="40" t="s">
        <v>26</v>
      </c>
      <c r="D27" s="40" t="s">
        <v>23</v>
      </c>
      <c r="E27" s="41" t="s">
        <v>24</v>
      </c>
    </row>
    <row r="28" spans="1:11" ht="14.25" customHeight="1">
      <c r="A28" s="42" t="s">
        <v>8</v>
      </c>
      <c r="B28" s="43">
        <v>90</v>
      </c>
      <c r="C28" s="43">
        <v>100</v>
      </c>
      <c r="D28" s="43">
        <v>4</v>
      </c>
      <c r="E28" s="44">
        <v>5</v>
      </c>
    </row>
    <row r="29" spans="1:11" ht="14.25" customHeight="1">
      <c r="A29" s="45" t="s">
        <v>9</v>
      </c>
      <c r="B29" s="40">
        <v>80</v>
      </c>
      <c r="C29" s="40">
        <v>89</v>
      </c>
      <c r="D29" s="40">
        <v>3</v>
      </c>
      <c r="E29" s="41">
        <v>4</v>
      </c>
    </row>
    <row r="30" spans="1:11" ht="14.25" customHeight="1">
      <c r="A30" s="42" t="s">
        <v>10</v>
      </c>
      <c r="B30" s="43">
        <v>75</v>
      </c>
      <c r="C30" s="43">
        <v>79</v>
      </c>
      <c r="D30" s="43">
        <v>2</v>
      </c>
      <c r="E30" s="44">
        <v>3</v>
      </c>
    </row>
    <row r="31" spans="1:11" ht="14.25" customHeight="1">
      <c r="A31" s="45" t="s">
        <v>11</v>
      </c>
      <c r="B31" s="40">
        <v>70</v>
      </c>
      <c r="C31" s="40">
        <v>74</v>
      </c>
      <c r="D31" s="40">
        <v>1</v>
      </c>
      <c r="E31" s="41">
        <v>2</v>
      </c>
    </row>
    <row r="32" spans="1:11" ht="14.25" customHeight="1" thickBot="1">
      <c r="A32" s="46" t="s">
        <v>12</v>
      </c>
      <c r="B32" s="47">
        <v>0</v>
      </c>
      <c r="C32" s="47">
        <v>69</v>
      </c>
      <c r="D32" s="47">
        <v>0</v>
      </c>
      <c r="E32" s="48">
        <v>0</v>
      </c>
    </row>
    <row r="33" spans="2:6" ht="14.25" customHeight="1"/>
    <row r="34" spans="2:6" ht="14.25" customHeight="1"/>
    <row r="35" spans="2:6" ht="14.25" hidden="1" customHeight="1">
      <c r="E35" s="26" t="s">
        <v>1</v>
      </c>
      <c r="F35" s="26" t="s">
        <v>7</v>
      </c>
    </row>
    <row r="36" spans="2:6" ht="14.25" hidden="1" customHeight="1">
      <c r="B36" s="5">
        <v>0</v>
      </c>
      <c r="C36" s="5">
        <v>69</v>
      </c>
      <c r="D36" s="5" t="s">
        <v>12</v>
      </c>
      <c r="E36" s="5">
        <v>0</v>
      </c>
      <c r="F36" s="5">
        <v>0</v>
      </c>
    </row>
    <row r="37" spans="2:6" ht="14.25" hidden="1" customHeight="1">
      <c r="B37" s="5">
        <v>70</v>
      </c>
      <c r="C37" s="5">
        <v>74</v>
      </c>
      <c r="D37" s="5" t="s">
        <v>11</v>
      </c>
      <c r="E37" s="27">
        <v>1</v>
      </c>
      <c r="F37" s="27">
        <v>2</v>
      </c>
    </row>
    <row r="38" spans="2:6" ht="14.25" hidden="1" customHeight="1">
      <c r="B38" s="5">
        <v>75</v>
      </c>
      <c r="C38" s="5">
        <v>79</v>
      </c>
      <c r="D38" s="5" t="s">
        <v>10</v>
      </c>
      <c r="E38" s="5">
        <v>2</v>
      </c>
      <c r="F38" s="5">
        <v>3</v>
      </c>
    </row>
    <row r="39" spans="2:6" ht="14.25" hidden="1" customHeight="1">
      <c r="B39" s="5">
        <v>80</v>
      </c>
      <c r="C39" s="5">
        <v>89</v>
      </c>
      <c r="D39" s="5" t="s">
        <v>9</v>
      </c>
      <c r="E39" s="5">
        <v>3</v>
      </c>
      <c r="F39" s="5">
        <v>4</v>
      </c>
    </row>
    <row r="40" spans="2:6" ht="14.25" hidden="1" customHeight="1">
      <c r="B40" s="5">
        <v>90</v>
      </c>
      <c r="C40" s="5">
        <v>100</v>
      </c>
      <c r="D40" s="5" t="s">
        <v>8</v>
      </c>
      <c r="E40" s="5">
        <v>4</v>
      </c>
      <c r="F40" s="5">
        <v>5</v>
      </c>
    </row>
    <row r="41" spans="2:6" ht="14.25" customHeight="1"/>
    <row r="42" spans="2:6" ht="14.25" customHeight="1"/>
    <row r="43" spans="2:6" ht="14.25" customHeight="1"/>
    <row r="44" spans="2:6" ht="14.25" customHeight="1"/>
    <row r="45" spans="2:6" ht="14.25" customHeight="1"/>
    <row r="46" spans="2:6" ht="14.25" customHeight="1"/>
    <row r="47" spans="2:6" ht="14.25" customHeight="1"/>
    <row r="48" spans="2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sheetProtection sheet="1" objects="1" scenarios="1" formatCells="0" formatColumns="0" formatRows="0" selectLockedCells="1"/>
  <mergeCells count="7">
    <mergeCell ref="A26:E26"/>
    <mergeCell ref="AF3:AO3"/>
    <mergeCell ref="A24:H24"/>
    <mergeCell ref="I24:J24"/>
    <mergeCell ref="L3:M3"/>
    <mergeCell ref="A12:H12"/>
    <mergeCell ref="I12:J12"/>
  </mergeCells>
  <dataValidations count="1">
    <dataValidation type="list" allowBlank="1" showErrorMessage="1" sqref="C4:C11 C16:C23" xr:uid="{00000000-0002-0000-0200-000000000000}">
      <formula1>"Regular,PreAP/AP"</formula1>
    </dataValidation>
  </dataValidation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995"/>
  <sheetViews>
    <sheetView showGridLines="0" zoomScale="70" zoomScaleNormal="70" workbookViewId="0">
      <selection activeCell="E7" sqref="E7"/>
    </sheetView>
  </sheetViews>
  <sheetFormatPr defaultColWidth="14.44140625" defaultRowHeight="15" customHeight="1"/>
  <cols>
    <col min="1" max="1" width="13.109375" style="5" bestFit="1" customWidth="1"/>
    <col min="2" max="2" width="27.88671875" style="5" customWidth="1"/>
    <col min="3" max="3" width="27.33203125" style="5" bestFit="1" customWidth="1"/>
    <col min="4" max="4" width="17.33203125" style="5" bestFit="1" customWidth="1"/>
    <col min="5" max="5" width="18.88671875" style="5" bestFit="1" customWidth="1"/>
    <col min="6" max="7" width="17.33203125" style="5" customWidth="1"/>
    <col min="8" max="8" width="20.109375" style="5" bestFit="1" customWidth="1"/>
    <col min="9" max="9" width="19.44140625" style="5" bestFit="1" customWidth="1"/>
    <col min="10" max="10" width="14.6640625" style="5" bestFit="1" customWidth="1"/>
    <col min="11" max="11" width="12" style="5" customWidth="1"/>
    <col min="12" max="12" width="44" style="5" hidden="1" customWidth="1"/>
    <col min="13" max="13" width="14.44140625" style="5" hidden="1" customWidth="1"/>
    <col min="14" max="25" width="8.6640625" style="5" hidden="1" customWidth="1"/>
    <col min="26" max="16384" width="14.44140625" style="5"/>
  </cols>
  <sheetData>
    <row r="1" spans="1:14" ht="230.2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14.2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02"/>
      <c r="M2" s="102"/>
      <c r="N2" s="102"/>
    </row>
    <row r="3" spans="1:14" s="9" customFormat="1" ht="24.75" customHeight="1">
      <c r="A3" s="69" t="s">
        <v>13</v>
      </c>
      <c r="B3" s="69" t="s">
        <v>14</v>
      </c>
      <c r="C3" s="69" t="s">
        <v>22</v>
      </c>
      <c r="D3" s="69" t="s">
        <v>15</v>
      </c>
      <c r="E3" s="69" t="s">
        <v>16</v>
      </c>
      <c r="F3" s="69" t="s">
        <v>17</v>
      </c>
      <c r="G3" s="70" t="s">
        <v>18</v>
      </c>
      <c r="H3" s="71" t="s">
        <v>19</v>
      </c>
      <c r="I3" s="70" t="s">
        <v>21</v>
      </c>
      <c r="J3" s="72" t="s">
        <v>20</v>
      </c>
      <c r="L3" s="99" t="s">
        <v>0</v>
      </c>
      <c r="M3" s="100"/>
    </row>
    <row r="4" spans="1:14" ht="15.75" customHeight="1">
      <c r="A4" s="50">
        <v>1</v>
      </c>
      <c r="B4" s="10"/>
      <c r="C4" s="10" t="s">
        <v>1</v>
      </c>
      <c r="D4" s="10"/>
      <c r="E4" s="10"/>
      <c r="F4" s="10"/>
      <c r="G4" s="10"/>
      <c r="H4" s="67" t="str">
        <f>IFERROR(ROUND(IFERROR(AVERAGE(D4:G4),""),0),"")</f>
        <v/>
      </c>
      <c r="I4" s="63" t="str">
        <f>IFERROR(VLOOKUP(H4,$B$36:$D$40,3,1),"")</f>
        <v/>
      </c>
      <c r="J4" s="64" t="str">
        <f>IFERROR(_xlfn.IFS(C4 = "Regular",_xlfn.IFS(I4="A",4,I4="B",3,I4="C",2,I4="D",1,I4="F",0,TRUE,""),C4 = "PreAP/AP", _xlfn.IFS(I4="A",5,I4="B",4,I4="C",3,I4="D",2,I4="F",0,TRUE,"")),"")</f>
        <v/>
      </c>
      <c r="K4" s="52"/>
      <c r="L4" s="53" t="s">
        <v>2</v>
      </c>
      <c r="M4" s="54">
        <v>2.14</v>
      </c>
    </row>
    <row r="5" spans="1:14" ht="15.75" customHeight="1">
      <c r="A5" s="50">
        <v>2</v>
      </c>
      <c r="B5" s="13"/>
      <c r="C5" s="13" t="s">
        <v>1</v>
      </c>
      <c r="D5" s="13"/>
      <c r="E5" s="13"/>
      <c r="F5" s="13"/>
      <c r="G5" s="13"/>
      <c r="H5" s="67" t="str">
        <f t="shared" ref="H5:H11" si="0">IFERROR(ROUND(IFERROR(AVERAGE(D5:G5),""),0),"")</f>
        <v/>
      </c>
      <c r="I5" s="63" t="str">
        <f t="shared" ref="I5:I11" si="1">IFERROR(VLOOKUP(H5,$B$36:$D$40,3,1),"")</f>
        <v/>
      </c>
      <c r="J5" s="64" t="str">
        <f t="shared" ref="J5:J11" si="2">IFERROR(_xlfn.IFS(C5 = "Regular",_xlfn.IFS(I5="A",4,I5="B",3,I5="C",2,I5="D",1,I5="F",0,TRUE,""),C5 = "PreAP/AP", _xlfn.IFS(I5="A",5,I5="B",4,I5="C",3,I5="D",2,I5="F",0,TRUE,"")),"")</f>
        <v/>
      </c>
      <c r="K5" s="52"/>
      <c r="L5" s="53" t="s">
        <v>3</v>
      </c>
      <c r="M5" s="54">
        <v>2.29</v>
      </c>
    </row>
    <row r="6" spans="1:14" ht="15.75" customHeight="1">
      <c r="A6" s="50">
        <v>3</v>
      </c>
      <c r="B6" s="14"/>
      <c r="C6" s="14" t="s">
        <v>1</v>
      </c>
      <c r="D6" s="14"/>
      <c r="E6" s="14"/>
      <c r="F6" s="14"/>
      <c r="G6" s="14"/>
      <c r="H6" s="67" t="str">
        <f t="shared" si="0"/>
        <v/>
      </c>
      <c r="I6" s="63" t="str">
        <f t="shared" si="1"/>
        <v/>
      </c>
      <c r="J6" s="64" t="str">
        <f t="shared" si="2"/>
        <v/>
      </c>
      <c r="K6" s="52"/>
      <c r="L6" s="55" t="s">
        <v>4</v>
      </c>
      <c r="M6" s="56">
        <f>(M4+M5)/2</f>
        <v>2.2149999999999999</v>
      </c>
    </row>
    <row r="7" spans="1:14" ht="15.75" customHeight="1">
      <c r="A7" s="50">
        <v>4</v>
      </c>
      <c r="B7" s="13"/>
      <c r="C7" s="13" t="s">
        <v>1</v>
      </c>
      <c r="D7" s="13"/>
      <c r="E7" s="13"/>
      <c r="F7" s="13"/>
      <c r="G7" s="13"/>
      <c r="H7" s="67" t="str">
        <f t="shared" si="0"/>
        <v/>
      </c>
      <c r="I7" s="63"/>
      <c r="J7" s="64"/>
      <c r="K7" s="52"/>
    </row>
    <row r="8" spans="1:14" ht="15.75" customHeight="1">
      <c r="A8" s="50">
        <v>5</v>
      </c>
      <c r="B8" s="14"/>
      <c r="C8" s="14" t="s">
        <v>1</v>
      </c>
      <c r="D8" s="14"/>
      <c r="E8" s="14"/>
      <c r="F8" s="14"/>
      <c r="G8" s="14"/>
      <c r="H8" s="67" t="str">
        <f t="shared" si="0"/>
        <v/>
      </c>
      <c r="I8" s="63" t="str">
        <f t="shared" si="1"/>
        <v/>
      </c>
      <c r="J8" s="64" t="str">
        <f t="shared" si="2"/>
        <v/>
      </c>
      <c r="K8" s="52"/>
    </row>
    <row r="9" spans="1:14" ht="15.75" customHeight="1">
      <c r="A9" s="50">
        <v>6</v>
      </c>
      <c r="B9" s="13"/>
      <c r="C9" s="13" t="s">
        <v>1</v>
      </c>
      <c r="D9" s="13"/>
      <c r="E9" s="13"/>
      <c r="F9" s="13"/>
      <c r="G9" s="13"/>
      <c r="H9" s="67" t="str">
        <f t="shared" si="0"/>
        <v/>
      </c>
      <c r="I9" s="63" t="str">
        <f t="shared" si="1"/>
        <v/>
      </c>
      <c r="J9" s="64" t="str">
        <f t="shared" si="2"/>
        <v/>
      </c>
      <c r="K9" s="52"/>
    </row>
    <row r="10" spans="1:14" ht="15.75" customHeight="1">
      <c r="A10" s="50">
        <v>7</v>
      </c>
      <c r="B10" s="14"/>
      <c r="C10" s="14" t="s">
        <v>1</v>
      </c>
      <c r="D10" s="14"/>
      <c r="E10" s="14"/>
      <c r="F10" s="14"/>
      <c r="G10" s="14"/>
      <c r="H10" s="67" t="str">
        <f t="shared" si="0"/>
        <v/>
      </c>
      <c r="I10" s="63" t="str">
        <f t="shared" si="1"/>
        <v/>
      </c>
      <c r="J10" s="64" t="str">
        <f t="shared" si="2"/>
        <v/>
      </c>
      <c r="K10" s="52"/>
    </row>
    <row r="11" spans="1:14" ht="15.75" customHeight="1">
      <c r="A11" s="51">
        <v>8</v>
      </c>
      <c r="B11" s="17"/>
      <c r="C11" s="13" t="s">
        <v>1</v>
      </c>
      <c r="D11" s="13"/>
      <c r="E11" s="13"/>
      <c r="F11" s="13"/>
      <c r="G11" s="13"/>
      <c r="H11" s="68" t="str">
        <f t="shared" si="0"/>
        <v/>
      </c>
      <c r="I11" s="66" t="str">
        <f t="shared" si="1"/>
        <v/>
      </c>
      <c r="J11" s="64" t="str">
        <f t="shared" si="2"/>
        <v/>
      </c>
      <c r="K11" s="52"/>
    </row>
    <row r="12" spans="1:14" ht="21">
      <c r="A12" s="88" t="s">
        <v>5</v>
      </c>
      <c r="B12" s="88"/>
      <c r="C12" s="88"/>
      <c r="D12" s="88"/>
      <c r="E12" s="88"/>
      <c r="F12" s="88"/>
      <c r="G12" s="88"/>
      <c r="H12" s="88"/>
      <c r="I12" s="95" t="str">
        <f>IFERROR(AVERAGE(J4:J11),"")</f>
        <v/>
      </c>
      <c r="J12" s="96"/>
      <c r="K12" s="57"/>
    </row>
    <row r="13" spans="1:14" ht="21">
      <c r="A13" s="58"/>
      <c r="B13" s="58"/>
      <c r="C13" s="58"/>
      <c r="D13" s="58"/>
      <c r="E13" s="58"/>
      <c r="F13" s="58"/>
      <c r="G13" s="58"/>
      <c r="H13" s="59"/>
      <c r="I13" s="60"/>
      <c r="J13" s="61"/>
      <c r="K13" s="57"/>
    </row>
    <row r="14" spans="1:14" ht="14.25" customHeight="1"/>
    <row r="15" spans="1:14" s="9" customFormat="1" ht="24.75" customHeight="1">
      <c r="A15" s="69" t="s">
        <v>13</v>
      </c>
      <c r="B15" s="69" t="s">
        <v>14</v>
      </c>
      <c r="C15" s="69" t="s">
        <v>22</v>
      </c>
      <c r="D15" s="69" t="s">
        <v>28</v>
      </c>
      <c r="E15" s="69" t="s">
        <v>29</v>
      </c>
      <c r="F15" s="69" t="s">
        <v>30</v>
      </c>
      <c r="G15" s="70" t="s">
        <v>18</v>
      </c>
      <c r="H15" s="71" t="s">
        <v>19</v>
      </c>
      <c r="I15" s="70" t="s">
        <v>21</v>
      </c>
      <c r="J15" s="72" t="s">
        <v>20</v>
      </c>
    </row>
    <row r="16" spans="1:14" ht="15.75" customHeight="1">
      <c r="A16" s="50">
        <v>1</v>
      </c>
      <c r="B16" s="10"/>
      <c r="C16" s="10" t="s">
        <v>1</v>
      </c>
      <c r="D16" s="10"/>
      <c r="E16" s="10"/>
      <c r="F16" s="10"/>
      <c r="G16" s="10"/>
      <c r="H16" s="62" t="str">
        <f>IFERROR(ROUND(IFERROR(AVERAGE(D16:G16),""),0),"")</f>
        <v/>
      </c>
      <c r="I16" s="63" t="str">
        <f>IFERROR(VLOOKUP(H16,$B$36:$D$40,3,1),"")</f>
        <v/>
      </c>
      <c r="J16" s="64" t="str">
        <f>IFERROR(_xlfn.IFS(C16 = "Regular",_xlfn.IFS(I16="A",4,I16="B",3,I16="C",2,I16="D",1,I16="F",0,TRUE,""),C16 = "PreAP/AP", _xlfn.IFS(I16="A",5,I16="B",4,I16="C",3,I16="D",2,I16="F",0,TRUE,"")),"")</f>
        <v/>
      </c>
    </row>
    <row r="17" spans="1:11" ht="15.75" customHeight="1">
      <c r="A17" s="50">
        <v>2</v>
      </c>
      <c r="B17" s="13"/>
      <c r="C17" s="13" t="s">
        <v>1</v>
      </c>
      <c r="D17" s="13"/>
      <c r="E17" s="13"/>
      <c r="F17" s="13"/>
      <c r="G17" s="13"/>
      <c r="H17" s="62" t="str">
        <f t="shared" ref="H17:H23" si="3">IFERROR(ROUND(IFERROR(AVERAGE(D17:G17),""),0),"")</f>
        <v/>
      </c>
      <c r="I17" s="63" t="str">
        <f t="shared" ref="I17:I23" si="4">IFERROR(VLOOKUP(H17,$B$36:$D$40,3,1),"")</f>
        <v/>
      </c>
      <c r="J17" s="64" t="str">
        <f t="shared" ref="J17:J23" si="5">IFERROR(_xlfn.IFS(C17 = "Regular",_xlfn.IFS(I17="A",4,I17="B",3,I17="C",2,I17="D",1,I17="F",0,TRUE,""),C17 = "PreAP/AP", _xlfn.IFS(I17="A",5,I17="B",4,I17="C",3,I17="D",2,I17="F",0,TRUE,"")),"")</f>
        <v/>
      </c>
    </row>
    <row r="18" spans="1:11" ht="15.75" customHeight="1">
      <c r="A18" s="50">
        <v>3</v>
      </c>
      <c r="B18" s="14"/>
      <c r="C18" s="14" t="s">
        <v>1</v>
      </c>
      <c r="D18" s="14"/>
      <c r="E18" s="14"/>
      <c r="F18" s="14"/>
      <c r="G18" s="14"/>
      <c r="H18" s="62" t="str">
        <f t="shared" si="3"/>
        <v/>
      </c>
      <c r="I18" s="63" t="str">
        <f t="shared" si="4"/>
        <v/>
      </c>
      <c r="J18" s="64" t="str">
        <f t="shared" si="5"/>
        <v/>
      </c>
    </row>
    <row r="19" spans="1:11" ht="15.75" customHeight="1">
      <c r="A19" s="50">
        <v>4</v>
      </c>
      <c r="B19" s="13"/>
      <c r="C19" s="13" t="s">
        <v>1</v>
      </c>
      <c r="D19" s="13"/>
      <c r="E19" s="13"/>
      <c r="F19" s="13"/>
      <c r="G19" s="13"/>
      <c r="H19" s="62" t="str">
        <f t="shared" si="3"/>
        <v/>
      </c>
      <c r="I19" s="63" t="str">
        <f t="shared" si="4"/>
        <v/>
      </c>
      <c r="J19" s="64" t="str">
        <f t="shared" si="5"/>
        <v/>
      </c>
    </row>
    <row r="20" spans="1:11" ht="15.75" customHeight="1">
      <c r="A20" s="50">
        <v>5</v>
      </c>
      <c r="B20" s="14"/>
      <c r="C20" s="14" t="s">
        <v>1</v>
      </c>
      <c r="D20" s="14"/>
      <c r="E20" s="14"/>
      <c r="F20" s="14"/>
      <c r="G20" s="14"/>
      <c r="H20" s="62" t="str">
        <f t="shared" si="3"/>
        <v/>
      </c>
      <c r="I20" s="63" t="str">
        <f t="shared" si="4"/>
        <v/>
      </c>
      <c r="J20" s="64" t="str">
        <f t="shared" si="5"/>
        <v/>
      </c>
    </row>
    <row r="21" spans="1:11" ht="15.75" customHeight="1">
      <c r="A21" s="50">
        <v>6</v>
      </c>
      <c r="B21" s="13"/>
      <c r="C21" s="13" t="s">
        <v>1</v>
      </c>
      <c r="D21" s="13"/>
      <c r="E21" s="13"/>
      <c r="F21" s="13"/>
      <c r="G21" s="13"/>
      <c r="H21" s="62" t="str">
        <f t="shared" si="3"/>
        <v/>
      </c>
      <c r="I21" s="63" t="str">
        <f t="shared" si="4"/>
        <v/>
      </c>
      <c r="J21" s="64" t="str">
        <f t="shared" si="5"/>
        <v/>
      </c>
    </row>
    <row r="22" spans="1:11" ht="15.75" customHeight="1">
      <c r="A22" s="50">
        <v>7</v>
      </c>
      <c r="B22" s="14"/>
      <c r="C22" s="14" t="s">
        <v>1</v>
      </c>
      <c r="D22" s="14"/>
      <c r="E22" s="14"/>
      <c r="F22" s="14"/>
      <c r="G22" s="14"/>
      <c r="H22" s="62" t="str">
        <f t="shared" si="3"/>
        <v/>
      </c>
      <c r="I22" s="63" t="str">
        <f t="shared" si="4"/>
        <v/>
      </c>
      <c r="J22" s="64" t="str">
        <f t="shared" si="5"/>
        <v/>
      </c>
    </row>
    <row r="23" spans="1:11" ht="15.75" customHeight="1">
      <c r="A23" s="51">
        <v>8</v>
      </c>
      <c r="B23" s="17"/>
      <c r="C23" s="13" t="s">
        <v>1</v>
      </c>
      <c r="D23" s="13"/>
      <c r="E23" s="13"/>
      <c r="F23" s="13"/>
      <c r="G23" s="13"/>
      <c r="H23" s="65" t="str">
        <f t="shared" si="3"/>
        <v/>
      </c>
      <c r="I23" s="66" t="str">
        <f t="shared" si="4"/>
        <v/>
      </c>
      <c r="J23" s="64" t="str">
        <f t="shared" si="5"/>
        <v/>
      </c>
    </row>
    <row r="24" spans="1:11" ht="21">
      <c r="A24" s="88" t="s">
        <v>5</v>
      </c>
      <c r="B24" s="88"/>
      <c r="C24" s="88"/>
      <c r="D24" s="88"/>
      <c r="E24" s="88"/>
      <c r="F24" s="88"/>
      <c r="G24" s="88"/>
      <c r="H24" s="88"/>
      <c r="I24" s="95" t="str">
        <f>IFERROR(AVERAGE(J16:J23),"")</f>
        <v/>
      </c>
      <c r="J24" s="96"/>
      <c r="K24" s="52"/>
    </row>
    <row r="25" spans="1:11" ht="21.6" thickBot="1">
      <c r="A25" s="24"/>
      <c r="B25" s="24"/>
      <c r="C25" s="24"/>
      <c r="D25" s="24"/>
      <c r="E25" s="24"/>
      <c r="F25" s="24"/>
      <c r="G25" s="24"/>
      <c r="H25" s="24"/>
      <c r="I25" s="25"/>
      <c r="J25" s="25"/>
      <c r="K25" s="52"/>
    </row>
    <row r="26" spans="1:11" ht="14.25" customHeight="1">
      <c r="A26" s="91" t="s">
        <v>6</v>
      </c>
      <c r="B26" s="92"/>
      <c r="C26" s="92"/>
      <c r="D26" s="92"/>
      <c r="E26" s="97"/>
    </row>
    <row r="27" spans="1:11" ht="14.25" customHeight="1">
      <c r="A27" s="39"/>
      <c r="B27" s="40" t="s">
        <v>25</v>
      </c>
      <c r="C27" s="40" t="s">
        <v>26</v>
      </c>
      <c r="D27" s="40" t="s">
        <v>23</v>
      </c>
      <c r="E27" s="41" t="s">
        <v>24</v>
      </c>
    </row>
    <row r="28" spans="1:11" ht="14.25" customHeight="1">
      <c r="A28" s="42" t="s">
        <v>8</v>
      </c>
      <c r="B28" s="43">
        <v>90</v>
      </c>
      <c r="C28" s="43">
        <v>100</v>
      </c>
      <c r="D28" s="43">
        <v>4</v>
      </c>
      <c r="E28" s="44">
        <v>5</v>
      </c>
    </row>
    <row r="29" spans="1:11" ht="14.25" customHeight="1">
      <c r="A29" s="45" t="s">
        <v>9</v>
      </c>
      <c r="B29" s="40">
        <v>80</v>
      </c>
      <c r="C29" s="40">
        <v>89</v>
      </c>
      <c r="D29" s="40">
        <v>3</v>
      </c>
      <c r="E29" s="41">
        <v>4</v>
      </c>
    </row>
    <row r="30" spans="1:11" ht="14.25" customHeight="1">
      <c r="A30" s="42" t="s">
        <v>10</v>
      </c>
      <c r="B30" s="43">
        <v>75</v>
      </c>
      <c r="C30" s="43">
        <v>79</v>
      </c>
      <c r="D30" s="43">
        <v>2</v>
      </c>
      <c r="E30" s="44">
        <v>3</v>
      </c>
    </row>
    <row r="31" spans="1:11" ht="14.25" customHeight="1">
      <c r="A31" s="45" t="s">
        <v>11</v>
      </c>
      <c r="B31" s="40">
        <v>70</v>
      </c>
      <c r="C31" s="40">
        <v>74</v>
      </c>
      <c r="D31" s="40">
        <v>1</v>
      </c>
      <c r="E31" s="41">
        <v>2</v>
      </c>
    </row>
    <row r="32" spans="1:11" ht="14.25" customHeight="1" thickBot="1">
      <c r="A32" s="46" t="s">
        <v>12</v>
      </c>
      <c r="B32" s="47">
        <v>0</v>
      </c>
      <c r="C32" s="47">
        <v>69</v>
      </c>
      <c r="D32" s="47">
        <v>0</v>
      </c>
      <c r="E32" s="48">
        <v>0</v>
      </c>
    </row>
    <row r="33" spans="2:6" ht="14.25" customHeight="1"/>
    <row r="34" spans="2:6" ht="14.25" customHeight="1"/>
    <row r="35" spans="2:6" ht="14.25" hidden="1" customHeight="1">
      <c r="E35" s="26" t="s">
        <v>1</v>
      </c>
      <c r="F35" s="26" t="s">
        <v>7</v>
      </c>
    </row>
    <row r="36" spans="2:6" ht="14.25" hidden="1" customHeight="1">
      <c r="B36" s="5">
        <v>0</v>
      </c>
      <c r="C36" s="5">
        <v>69</v>
      </c>
      <c r="D36" s="5" t="s">
        <v>12</v>
      </c>
      <c r="E36" s="5">
        <v>0</v>
      </c>
      <c r="F36" s="5">
        <v>0</v>
      </c>
    </row>
    <row r="37" spans="2:6" ht="14.25" hidden="1" customHeight="1">
      <c r="B37" s="5">
        <v>70</v>
      </c>
      <c r="C37" s="5">
        <v>74</v>
      </c>
      <c r="D37" s="5" t="s">
        <v>11</v>
      </c>
      <c r="E37" s="27">
        <v>1</v>
      </c>
      <c r="F37" s="27">
        <v>2</v>
      </c>
    </row>
    <row r="38" spans="2:6" ht="14.25" hidden="1" customHeight="1">
      <c r="B38" s="5">
        <v>75</v>
      </c>
      <c r="C38" s="5">
        <v>79</v>
      </c>
      <c r="D38" s="5" t="s">
        <v>10</v>
      </c>
      <c r="E38" s="5">
        <v>2</v>
      </c>
      <c r="F38" s="5">
        <v>3</v>
      </c>
    </row>
    <row r="39" spans="2:6" ht="14.25" hidden="1" customHeight="1">
      <c r="B39" s="5">
        <v>80</v>
      </c>
      <c r="C39" s="5">
        <v>89</v>
      </c>
      <c r="D39" s="5" t="s">
        <v>9</v>
      </c>
      <c r="E39" s="5">
        <v>3</v>
      </c>
      <c r="F39" s="5">
        <v>4</v>
      </c>
    </row>
    <row r="40" spans="2:6" ht="14.25" hidden="1" customHeight="1">
      <c r="B40" s="5">
        <v>90</v>
      </c>
      <c r="C40" s="5">
        <v>100</v>
      </c>
      <c r="D40" s="5" t="s">
        <v>8</v>
      </c>
      <c r="E40" s="5">
        <v>4</v>
      </c>
      <c r="F40" s="5">
        <v>5</v>
      </c>
    </row>
    <row r="41" spans="2:6" ht="14.25" customHeight="1"/>
    <row r="42" spans="2:6" ht="14.25" customHeight="1"/>
    <row r="43" spans="2:6" ht="14.25" customHeight="1"/>
    <row r="44" spans="2:6" ht="14.25" customHeight="1"/>
    <row r="45" spans="2:6" ht="14.25" customHeight="1"/>
    <row r="46" spans="2:6" ht="14.25" customHeight="1"/>
    <row r="47" spans="2:6" ht="14.25" customHeight="1"/>
    <row r="48" spans="2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sheetProtection sheet="1" objects="1" scenarios="1" formatCells="0" formatColumns="0" formatRows="0" selectLockedCells="1"/>
  <mergeCells count="8">
    <mergeCell ref="A26:E26"/>
    <mergeCell ref="A2:J2"/>
    <mergeCell ref="K2:N2"/>
    <mergeCell ref="A24:H24"/>
    <mergeCell ref="I24:J24"/>
    <mergeCell ref="L3:M3"/>
    <mergeCell ref="A12:H12"/>
    <mergeCell ref="I12:J12"/>
  </mergeCells>
  <dataValidations count="1">
    <dataValidation type="list" allowBlank="1" showErrorMessage="1" sqref="C4:C11 C16:C23" xr:uid="{00000000-0002-0000-0300-000000000000}">
      <formula1>"Regular,PreAP/AP"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Total GPA</vt:lpstr>
      <vt:lpstr>9th Grade</vt:lpstr>
      <vt:lpstr>10th Grade</vt:lpstr>
      <vt:lpstr>11th Grade</vt:lpstr>
      <vt:lpstr>Grade10_Fall</vt:lpstr>
      <vt:lpstr>Grade10_Spring</vt:lpstr>
      <vt:lpstr>Grade11_Fall</vt:lpstr>
      <vt:lpstr>Grade11_Spring</vt:lpstr>
      <vt:lpstr>Grade9_Fall</vt:lpstr>
      <vt:lpstr>Grade9_Spring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Solomon, William S</dc:creator>
  <cp:lastModifiedBy>Muse, NaTaria M</cp:lastModifiedBy>
  <cp:lastPrinted>2019-12-06T18:55:13Z</cp:lastPrinted>
  <dcterms:created xsi:type="dcterms:W3CDTF">2019-11-13T22:10:22Z</dcterms:created>
  <dcterms:modified xsi:type="dcterms:W3CDTF">2020-01-27T16:39:22Z</dcterms:modified>
</cp:coreProperties>
</file>